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24-016-03_Rohovladova_Bela_chodnik_podel_II_323\3_DSP\Odhad stavebních nákladů\"/>
    </mc:Choice>
  </mc:AlternateContent>
  <bookViews>
    <workbookView xWindow="0" yWindow="0" windowWidth="0" windowHeight="0"/>
  </bookViews>
  <sheets>
    <sheet name="Rekapitulace" sheetId="5" r:id="rId1"/>
    <sheet name="SO 001" sheetId="2" r:id="rId2"/>
    <sheet name="SO 101" sheetId="3" r:id="rId3"/>
    <sheet name="SO 102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97"/>
  <c r="O102"/>
  <c r="I102"/>
  <c r="O98"/>
  <c r="I98"/>
  <c r="I88"/>
  <c r="O93"/>
  <c r="I93"/>
  <c r="O89"/>
  <c r="I89"/>
  <c r="I71"/>
  <c r="O84"/>
  <c r="I84"/>
  <c r="O80"/>
  <c r="I80"/>
  <c r="O76"/>
  <c r="I76"/>
  <c r="O72"/>
  <c r="I72"/>
  <c r="I66"/>
  <c r="O67"/>
  <c r="I67"/>
  <c r="I29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97"/>
  <c r="O106"/>
  <c r="I106"/>
  <c r="O102"/>
  <c r="I102"/>
  <c r="O98"/>
  <c r="I98"/>
  <c r="I92"/>
  <c r="O93"/>
  <c r="I93"/>
  <c r="I71"/>
  <c r="O88"/>
  <c r="I88"/>
  <c r="O84"/>
  <c r="I84"/>
  <c r="O80"/>
  <c r="I80"/>
  <c r="O76"/>
  <c r="I76"/>
  <c r="O72"/>
  <c r="I72"/>
  <c r="I66"/>
  <c r="O67"/>
  <c r="I67"/>
  <c r="I2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<sst xmlns="http://schemas.openxmlformats.org/spreadsheetml/2006/main">
  <si>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</si>
  <si>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</si>
  <si>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</si>
  <si>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24-016-03 - Chodník podél II/323 v Rohovládově Bělé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</si>
  <si>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</si>
  <si>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</si>
  <si>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</si>
  <si>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</si>
  <si>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</si>
  <si>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</si>
  <si>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</si>
  <si>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</si>
  <si>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</si>
  <si>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101</t>
  </si>
  <si>
    <t>Chodníky</t>
  </si>
  <si>
    <t>SO 102</t>
  </si>
  <si>
    <t>Sjezdy</t>
  </si>
  <si>
    <t>Soupis prací objektu</t>
  </si>
  <si>
    <t>S</t>
  </si>
  <si>
    <t>Stavba:</t>
  </si>
  <si>
    <t>24-016-03</t>
  </si>
  <si>
    <t>Chodník podél II/323 v Rohovládově Bělé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</si>
  <si>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</si>
  <si>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</si>
  <si>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</si>
  <si>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</si>
  <si>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</si>
  <si>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</si>
  <si>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</si>
  <si>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</si>
  <si>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</si>
  <si>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</si>
  <si>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</si>
  <si>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</si>
  <si>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</si>
  <si>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</si>
  <si>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</si>
  <si>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</si>
  <si>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</si>
  <si>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</si>
  <si>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</si>
  <si>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</si>
  <si>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</si>
  <si>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2025</t>
  </si>
  <si>
    <t>PP</t>
  </si>
  <si>
    <t>VV</t>
  </si>
  <si>
    <t>1 = 1,000 [A]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</si>
  <si>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</si>
  <si>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</si>
  <si>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</si>
  <si>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</si>
  <si>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 a přesnou polohu pozdemních vedení ověřit ručně kopanými sondami.</t>
  </si>
  <si>
    <t>Položka zahrnuje:
- veškeré náklady spojené s ochranou inženýrských sítí
Položka nezahrnuje:
- x</t>
  </si>
  <si>
    <t>02910</t>
  </si>
  <si>
    <t>OSTATNÍ POŽADAVKY - ZEMĚMĚŘIČSKÁ MĚŘENÍ</t>
  </si>
  <si>
    <t xml:space="preserve">Veškerá zaměření  nutná k realizaci díla (např. zaměření stavby před výstavbou vytyčení stavby a obvodu staveniště, vytyčení hranic pozemků apod.) a k uvedení stavby do užívání a řádnému předání dokončeného díla.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</si>
  <si>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</si>
  <si>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02911</t>
  </si>
  <si>
    <t>OSTATNÍ POŽADAVKY - GEODETICKÉ ZAMĚŘENÍ</t>
  </si>
  <si>
    <t>HM</t>
  </si>
  <si>
    <t>Zaměření skutečného stavu před dokončením stavby a zaměření skutečného stavu po dokončení stavby.</t>
  </si>
  <si>
    <t>Položka zahrnuje:
- veškeré náklady spojené s objednatelem požadovanými pracemi
Položka nezahrnuje:
- x</t>
  </si>
  <si>
    <t>02940</t>
  </si>
  <si>
    <t>OSTATNÍ POŽADAVKY - VYPRACOVÁNÍ DOKUMENTACE</t>
  </si>
  <si>
    <t>Dokumentace DSPS bude ověřena podpisem odpovědného zástupce zhotovitele a správce stavby.</t>
  </si>
  <si>
    <t>02946</t>
  </si>
  <si>
    <t>OSTAT POŽADAVKY - FOTODOKUMENTACE</t>
  </si>
  <si>
    <t>Průběžná fotodokumentace (1x měsíčně sada barevných fotografiií) a závěrečná fotodokumentace o průběh výstavby v albu s popisem (3x tištěné + 3x elektronicky).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</si>
  <si>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</si>
  <si>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1</t>
  </si>
  <si>
    <t>Pasport přilehlých nemovitostí.</t>
  </si>
  <si>
    <t>014102</t>
  </si>
  <si>
    <t>POPLATKY ZA SKLÁDKU</t>
  </si>
  <si>
    <t>T</t>
  </si>
  <si>
    <t>Asfaltem stmelené vrstvy. 
Předpoklad 2300 kg/m3.</t>
  </si>
  <si>
    <t>Z pol. 11313 2,3*1,440 = 3,312 [A]</t>
  </si>
  <si>
    <t>Položka zahrnuje:
- veškeré poplatky provozovateli skládky související s uložením odpadu na skládce.
Položka nezahrnuje:
- x</t>
  </si>
  <si>
    <t>2</t>
  </si>
  <si>
    <t>Betonové vrstvy, konstrukce a prvky. 
Předpoklad 2400 kg/m3.</t>
  </si>
  <si>
    <t>Z pol. 11318 2,4*10,32 = 24,768 [A]_x000d_
Z pol. 11352 2,4*(265*0,06) = 38,160 [B]_x000d_
Celkové množství = 62,928</t>
  </si>
  <si>
    <t>3</t>
  </si>
  <si>
    <t>Nestmelené kamenivo. 
Předpoklad 1800 kg/m3.</t>
  </si>
  <si>
    <t>Z pol. 11332 1,8*38,24 = 68,832 [A]</t>
  </si>
  <si>
    <t>4</t>
  </si>
  <si>
    <t>Zemina. 
Předpoklad 2000 kg/m3.</t>
  </si>
  <si>
    <t>Z pol. 12373 2,0*54,625 = 109,250 [A]_x000d_
Celkové množství = 109,250</t>
  </si>
  <si>
    <t>Zemní práce</t>
  </si>
  <si>
    <t>11313</t>
  </si>
  <si>
    <t>ODSTRANĚNÍ KRYTU ZPEVNĚNÝCH PLOCH S ASFALTOVÝM POJIVEM</t>
  </si>
  <si>
    <t>M3</t>
  </si>
  <si>
    <t>Odstranění asfaltových ploch v kompletní tloušťce, uvažováno 0,12 m. Včetně odvozu na skládku bez ohledu na vzdálenost a uložení na skládku (skládka zvolena zhotovitelem).
Poplatek viz pol. 014102.1.
Výměra dle výkresové dokumentace.</t>
  </si>
  <si>
    <t>12*0,12 = 1,440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</si>
  <si>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</si>
  <si>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</si>
  <si>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</si>
  <si>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Odstranění stávající dlažby (plošné / zámkové) tl. 0,06 m. Včetně odvozu bez ohledu na vzdálenost a uložení na skládku (skládka zvolena zhotovitelem). 
Poplatek za skládku viz pol. 014102.2.
Výměra dle výkresové dokumentace.</t>
  </si>
  <si>
    <t>172*0,06 = 10,320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</si>
  <si>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</si>
  <si>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</si>
  <si>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</si>
  <si>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Odstranění nestmelených vrstev do hloubky 0,25 m včetně odvozu na skládku bez ohledu na vzdálenost a uložení na skládku (skládka zvolena zhotovitelem). 
Poplatek viz pol. 014102.3.
Výměry dle výkresové dokumentace.</t>
  </si>
  <si>
    <t>Asfaltové plochy 12*0,13 = 1,560 [A]_x000d_
Dlážděné plochy 172*0,19 = 32,680 [B]_x000d_
Nestmelené plochy 16*0,25 = 4,000 [C]_x000d_
Celkové množství = 38,240</t>
  </si>
  <si>
    <t>11352</t>
  </si>
  <si>
    <t>ODSTRANĚNÍ CHODNÍKOVÝCH A SILNIČNÍCH OBRUBNÍKŮ BETONOVÝCH</t>
  </si>
  <si>
    <t>M</t>
  </si>
  <si>
    <t>Odstranění stávajících chodníkových obrub včetně betonového lože. Včetně odvozu bez ohledu na vzálenost a uložení na skládku (skládka zvolena zhotovitelem).
Poplatek viz pol. 014102.2.
Výměry dle výkresové dokumentace.</t>
  </si>
  <si>
    <t>265 = 265,000 [A]</t>
  </si>
  <si>
    <t>12110</t>
  </si>
  <si>
    <t>SEJMUTÍ ORNICE NEBO LESNÍ PŮDY</t>
  </si>
  <si>
    <t>Sejmutí ornice, uvažována tl. 0,15 m (bude odstraněno v kompletní tloušťce). Uložení na mezideponii pro zpětné ohumusování.
Výměry dle výkresové dokumentace.</t>
  </si>
  <si>
    <t>404*0,15 = 60,600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</si>
  <si>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</si>
  <si>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</si>
  <si>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</si>
  <si>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Odkop pro sanaci AZ v tl. 300 mm. Včetně odvozu bez ohledu na vzdálenost (skládka určena zhotovitelem). Bude čerpáno dle skutečnosti a se souhlasem TDI a AD. Uvažováno 50 % rozsahu._x000d_
Odkop pro přípojky zahrnut v související stavbě KANALIZACE.
Poplatek viz pol. 014102.4.
Výměry dle výkresové dokumentace.</t>
  </si>
  <si>
    <t>chodníky 233*0,3*0,5 = 34,950 [A]_x000d_
parkovací stání 84*0,5*0,5 = 21,000 [B]_x000d_
Odkop pro přípojky KAN -10,6*0,5*0,5*0,5 = -1,325 [C]_x000d_
Celkové množství = 54,625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</si>
  <si>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</si>
  <si>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</si>
  <si>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</si>
  <si>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ornice a vykopané zeminy na mezideponii. Ornice určena pro zpětné použití.
Poplatek za skládku zeminy uveden v pol. 014102.4.</t>
  </si>
  <si>
    <t>Z pol. 12110 60,6 = 60,600 [A]_x000d_
Z pol. 12373 54,625 = 54,625 [B]_x000d_
Celkové množství = 115,225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</si>
  <si>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</si>
  <si>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</si>
  <si>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</si>
  <si>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</si>
  <si>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Zemní pláň chodníku Edef,2 = min. 30 MPa.
Zemní pláň parkovacího stání Edef,2 = min. 45 MPa.
Výměra dle výkresové dokumentace.</t>
  </si>
  <si>
    <t>233 = 233,000 [A]_x000d_
 84 = 84,000 [B]_x000d_
Celkové množství = 317,000</t>
  </si>
  <si>
    <t>Položka zahrnuje:
- úpravu pláně včetně vyrovnání výškových rozdílů. Míru zhutnění určuje projekt.
Položka nezahrnuje:
- x</t>
  </si>
  <si>
    <t>18232</t>
  </si>
  <si>
    <t>ROZPROSTŘENÍ ORNICE V ROVINĚ V TL DO 0,15M</t>
  </si>
  <si>
    <t>Ohumusování tl. 0,15 m. Materiál vhodný k ohumusování (zpětné použití ornice z mezideponie).
Výměra dle výkresové dokumentace.</t>
  </si>
  <si>
    <t>264 = 264,000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</si>
  <si>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</si>
  <si>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</si>
  <si>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</si>
  <si>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Založení trávníku na nově ohumusovaných plochách.
Výměra dle výkresové dokumentace.</t>
  </si>
  <si>
    <t>Položka zahrnuje:
- dodání předepsané travní směsi, její výsev na ornici, zalévání, první pokosení, to vše bez ohledu na sklon terénu
Položka nezahrnuje:
- x</t>
  </si>
  <si>
    <t>Základy</t>
  </si>
  <si>
    <t>21461</t>
  </si>
  <si>
    <t>SEPARAČNÍ GEOTEXTILIE</t>
  </si>
  <si>
    <t>V případě sanace aktivní zóny. Bude čerpáno dle skutečnosti a se souhlasem TDI a AD. Uvažováno 50 %.
Výměra dle výkresové dokumentace.</t>
  </si>
  <si>
    <t>chodníky 233*0,5 = 116,500 [A]_x000d_
parkovací stání 84*0,5 = 42,000 [B]_x000d_
Celkové množství = 158,500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</si>
  <si>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</si>
  <si>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</si>
  <si>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</si>
  <si>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56330</t>
  </si>
  <si>
    <t>VOZOVKOVÉ VRSTVY ZE ŠTĚRKODRTI</t>
  </si>
  <si>
    <t>Výměna podloží (AZ) při nedodržení Edef,2. Bude čerpáno dle skutečnosti a se souhlasem TDI a AD. Uvažováno 50 % rozsahu.
Chodník - štěrkodrť ŠDb 0/32 Gn tl. 300 mm.
Parkovací stání - štěrkodrť ŠDb 0/32 Gn tl. 500 mm._x000d_
Zásyp kanalizačních přípojek z materiálu vhodného zahrnut v související stavbě KANALOZACE.
Výměra dle výkresové dokumentace.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</si>
  <si>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</si>
  <si>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</si>
  <si>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</si>
  <si>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Chodník - štěrkodrť ŠDa 0/32, tl. 150 mm.
Parkovací stání - štěrkodrť ŠDa 0/32, tl. 2x150 mm.
Výměra dle výkresové dokumentace.</t>
  </si>
  <si>
    <t>chodníky 233 = 233,000 [A]_x000d_
parkovací stání 2*84 = 168,000 [B]_x000d_
Celkové množství = 401,000</t>
  </si>
  <si>
    <t>582611</t>
  </si>
  <si>
    <t>KRYTY Z BETON DLAŽDIC SE ZÁMKEM ŠEDÝCH TL 60MM DO LOŽE Z KAM</t>
  </si>
  <si>
    <t>Chodník - betonová dlažba šedá tl. 60 mm, do lože z kameniva L 4/8 tl. 40 mm.
Výměra dle výkresové dokumentace.</t>
  </si>
  <si>
    <t>233 = 233,000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</si>
  <si>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</si>
  <si>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</si>
  <si>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</si>
  <si>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Parkovací stání - betonová dlažba tmavě šedá tl. 80 mm, do lože z kameniva L 4/8 tl. 40 mm.
Výměra dle výkresové dokumentace.</t>
  </si>
  <si>
    <t>84 = 84,000 [A]</t>
  </si>
  <si>
    <t>58261B</t>
  </si>
  <si>
    <t>KRYTY Z BETON DLAŽDIC SE ZÁMKEM BAREV RELIÉF TL 80MM DO LOŽE Z KAM</t>
  </si>
  <si>
    <t>Varovný pás š. 0,40 m na konci chodníku.</t>
  </si>
  <si>
    <t>8</t>
  </si>
  <si>
    <t>Potrubí</t>
  </si>
  <si>
    <t>89923</t>
  </si>
  <si>
    <t>VÝŠKOVÁ ÚPRAVA KRYCÍCH HRNCŮ</t>
  </si>
  <si>
    <t>KUS</t>
  </si>
  <si>
    <t>Výšková úprava krycích hrnců v místech sjezdů.</t>
  </si>
  <si>
    <t>2 = 2,000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</si>
  <si>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</si>
  <si>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</si>
  <si>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</si>
  <si>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917212</t>
  </si>
  <si>
    <t>ZÁHONOVÉ OBRUBY Z BETONOVÝCH OBRUBNÍKŮ ŠÍŘ 80MM</t>
  </si>
  <si>
    <t>Betonové obrubníky 80/250/1000 mm do bet. lože C16/20n-XF1 tl. 100 mm.
Výměra dle výkresové dokumentace.</t>
  </si>
  <si>
    <t>264,5 = 264,500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</si>
  <si>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</si>
  <si>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</si>
  <si>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</si>
  <si>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Silniční betonové obrubníky 150/250/1000 mm do bet. lože C16/20n-XF1 tl. 100 mm, převýšené + 10 cm, lemující parkovací stání.
Výměra dle výkresové dokumentace.</t>
  </si>
  <si>
    <t>38,5 = 38,500 [A]</t>
  </si>
  <si>
    <t>935812</t>
  </si>
  <si>
    <t>ŽLABY A RIGOLY DLÁŽDĚNÉ Z KOSTEK DROBNÝCH DO BETONU TL 100MM</t>
  </si>
  <si>
    <t>Kamenná trojlinka z kamenných kostek drobných 10/12 mm uložených do betonu C16/20n-XF1 tl. 100 mm.
Vyspárování cementovou maltou MC 25-XF4.
Výměra dle výkresové dokumentace.</t>
  </si>
  <si>
    <t>16 = 16,000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</si>
  <si>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</si>
  <si>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Z pol. 11313 2,3*0,840 = 1,932 [A]</t>
  </si>
  <si>
    <t>Z pol. 11318 2,4*0,24 = 0,576 [A]_x000d_
Z pol. 11316 2,4*4,050 = 9,720 [C]_x000d_
Celkové množství = 10,296</t>
  </si>
  <si>
    <t>Z pol. 11332 1,8*69,4 = 124,920 [A]</t>
  </si>
  <si>
    <t>Zemina s příměsí nestmeleného kameniva. 
Předpoklad 2000 kg/m3</t>
  </si>
  <si>
    <t>Z pol. 12373 2,0*60,75 = 121,500 [A]</t>
  </si>
  <si>
    <t>Žulová dlažba. 
Předpoklad 2800 kg/m3</t>
  </si>
  <si>
    <t>Z pol. 11347 2,8*2,64 = 7,392 [A]</t>
  </si>
  <si>
    <t>Odstranění asfaltových ploch v kompletní tloušťce, uvažováno 0,12 m. Včetně odvozu na skládku bez ohledu na vzdálenost a uložení na skládku (skládka zvolena zhotovitelem)._x000d_
Poplatek viz pol. 014102.1._x000d_
Výměra dle výkresové dokumentace.</t>
  </si>
  <si>
    <t>7*0,12 = 0,840 [A]</t>
  </si>
  <si>
    <t>11316</t>
  </si>
  <si>
    <t>ODSTRANĚNÍ KRYTU ZPEVNĚNÝCH PLOCH ZE SILNIČNÍCH DÍLCŮ</t>
  </si>
  <si>
    <t>Odstranění betonových silničních panelů, tl. 0,15 m. Včetně odvozu na skládku bez ohledu na vzdálenost a uložení na skládku (skládka zvolena zhotovitelem).
Poplatek viz pol. 014102.2.
Výměra dle výkresové dokumentace.</t>
  </si>
  <si>
    <t>27*0,15 = 4,050 [A]</t>
  </si>
  <si>
    <t>Odstranění stávající dlažby (plošné / zámkové) tl. 0,06 m. Včetně odvozu bez ohledu na vzdálenost a uložení na skládku (skládka zvolena zhotovitelem). _x000d_
Poplatek za skládku viz pol. 014102.2._x000d_
Výměra dle výkresové dokumentace.</t>
  </si>
  <si>
    <t>4*0,06 = 0,240 [A]</t>
  </si>
  <si>
    <t>Odstranění nestmelených vrstev do hloubky 0,37 m včetně odvozu na skládku bez ohledu na vzdálenost a uložení na skládku (skládka zvolena zhotovitelem). _x000d_
Poplatek viz pol. 014102.3._x000d_
Výměry dle výkresové dokumentace.</t>
  </si>
  <si>
    <t>Asfaltové plochy 7*0,25 = 1,750 [A]_x000d_
Betonové panely 27*0,22 = 5,940 [B]_x000d_
Dlážděné plochy (4+22)*0,31 = 8,060 [C]_x000d_
Nezpevněné plochy 145*0,37 = 53,650 [D]_x000d_
Celkové množství = 69,400</t>
  </si>
  <si>
    <t>11347</t>
  </si>
  <si>
    <t>ODSTRAN KRYTU ZPEVNĚNÝCH PLOCH Z DLAŽEB KOSTEK VČET PODKL</t>
  </si>
  <si>
    <t>Odstranění žulové dlažby z kotek 120/120/120 mm. Včetně odvozu bez ohledu na vzdálenost a uložení na skládku (skládka zvolena zhotovitelem). _x000d_
Poplatek za skládku viz pol. 014102.5._x000d_
Výměra dle výkresové dokumentace.</t>
  </si>
  <si>
    <t>22*0,12 = 2,640 [A]</t>
  </si>
  <si>
    <t>Sejmutí ornice, uvažována tl. 0,15 m (bude odstraněno v kompletní tloušťce)._x000d_
Výměry dle výkresové dokumentace.</t>
  </si>
  <si>
    <t>47*0,15 = 7,050 [A]</t>
  </si>
  <si>
    <t>Odkop pro sanaci AZ v tl. 500 mm. Včetně odvozu bez ohledu na vzdálenost (skládka určena zhotovitelem). Bude čerpáno dle skutečnosti a se souhlasem TDI a AD. Uvažováno 50 % rozsahu._x000d_
Odkop pro přípojky zahrnut v související stavbě KANALIZACE._x000d_
Poplatek viz pol. 014102.4._x000d_
Výměry dle výkresové dokumentace.</t>
  </si>
  <si>
    <t>255*0,5*0,5 = 63,750 [A]_x000d_
Odkop pro přípojky KAN -24,0*0,5*0,5*0,5 = -3,000 [B]_x000d_
Celkové množství = 60,750</t>
  </si>
  <si>
    <t>Z pol. 12373 60,75 = 60,750 [A]_x000d_
Z pol. 12110 7,05 = 7,050 [B]_x000d_
Celkové množství = 67,800</t>
  </si>
  <si>
    <t>Zemní pláň Edef,2 = min. 30 MPa._x000d_
Výměra dle výkresové dokumentace.</t>
  </si>
  <si>
    <t>255 = 255,000 [A]</t>
  </si>
  <si>
    <t>V případě sanace aktivní zóny. Bude čerpáno dle skutečnosti a se souhlasem TDI a AD. Uvažováno 50 % rozsahu._x000d_
Výměra dle výkresové dokumentace.</t>
  </si>
  <si>
    <t>255*0,5 = 127,500 [A]</t>
  </si>
  <si>
    <t>Výměna podloží (AZ) při nedodržení Edef,2. Bude čerpáno dle skutečnosti a se souhlasem TDI a AD. Uvažováno 50 % rozsahu.
Sjezdy - štěrkodrť ŠDb 0/32 Gn tl. 500 mm._x000d_
Zásyp kanalizačních přípojek z materiálu vhodného zahrnut v související stavbě KANALOZACE._x000d_
Výměra dle výkresové dokumentace.</t>
  </si>
  <si>
    <t>255*0,5*0,5 = 63,750 [A]_x000d_
Zásyp přípojek KAN -24,0*0,5*0,5*0,5 = -3,000 [B]_x000d_
Celkové množství = 60,750</t>
  </si>
  <si>
    <t>56335</t>
  </si>
  <si>
    <t>VOZOVKOVÉ VRSTVY ZE ŠTĚRKODRTI TL. DO 250MM</t>
  </si>
  <si>
    <t>Sjezdy - štěrkodrť ŠDa 0/32, tl. 250 mm._x000d_
Výměra dle výkresové dokumentace (kompletní sjezdy).</t>
  </si>
  <si>
    <t>Sjezdy - betonová dlažba tmavě šedá tl. 80 mm, lože z kameniva L 4/8 tl. 40 mm._x000d_
Výměra dle výkresové dokumentace.</t>
  </si>
  <si>
    <t>sjezdy 255 = 255,000 [A]_x000d_
reliéfní dlažba, pol. 58261B -27 = -27,000 [B]_x000d_
Celkové množství = 228,000</t>
  </si>
  <si>
    <t>Varovné pásy š. 0,40 m v místech sjezdů. Betonová dlažba červená reliéfní tl. 80 mm, lože z kameniva L 4/8 tl 40 mm._x000d_
Výměra dle výkresové dokumentace.</t>
  </si>
  <si>
    <t>12 = 12,000 [A]</t>
  </si>
  <si>
    <t>89921</t>
  </si>
  <si>
    <t>VÝŠKOVÁ ÚPRAVA POKLOPŮ</t>
  </si>
  <si>
    <t>Výšková úprava stávajících šachet dle nového povrchu sjezdu._x000d_
Počet dle výkresové dokumentace, km 0,301 a 0,344.</t>
  </si>
  <si>
    <t>Betonové obrubníky 80/250/1000 mm do bet. lože C16/20n-XF1 tl. 100 mm._x000d_
Výměra dle výkresové dokumentace.</t>
  </si>
  <si>
    <t>71 = 71,000 [A]</t>
  </si>
  <si>
    <t>Betonový obrubník nájezdový 150/150/1000 mm do bet. lože C16/20n-XF1 tl. 100 mm ve sjezdech._x000d_
Výměra dle výkresové dokumentace.</t>
  </si>
  <si>
    <t>80,50 = 80,500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</si>
</sst>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31.44141" customWidth="1"/>
    <col min="2" max="2" width="31.44141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001'!I3</f>
        <v>0</v>
      </c>
      <c r="D10" s="10">
        <f>SUMIFS('SO 001'!O:O,'SO 001'!A:A,"P")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11</v>
      </c>
      <c r="I3" s="24">
        <f>SUMIFS(I8:I36,A8:A36,"SD")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37</v>
      </c>
      <c r="F8" s="33"/>
      <c r="G8" s="33"/>
      <c r="H8" s="33"/>
      <c r="I8" s="34">
        <f>SUMIFS(I9:I36,A9:A36,"P")</f>
        <v>0</v>
      </c>
      <c r="J8" s="35"/>
    </row>
    <row r="9">
      <c r="A9" s="36" t="s">
        <v>38</v>
      </c>
      <c r="B9" s="36">
        <v>1</v>
      </c>
      <c r="C9" s="37" t="s">
        <v>39</v>
      </c>
      <c r="D9" s="36" t="s">
        <v>40</v>
      </c>
      <c r="E9" s="38" t="s">
        <v>41</v>
      </c>
      <c r="F9" s="39" t="s">
        <v>42</v>
      </c>
      <c r="G9" s="40">
        <v>1</v>
      </c>
      <c r="H9" s="41">
        <v>0</v>
      </c>
      <c r="I9" s="41">
        <f>ROUND(G9*H9,P4)</f>
        <v>0</v>
      </c>
      <c r="J9" s="39" t="s">
        <v>43</v>
      </c>
      <c r="O9" s="42">
        <f>I9*0.21</f>
        <v>0</v>
      </c>
      <c r="P9">
        <v>3</v>
      </c>
    </row>
    <row r="10">
      <c r="A10" s="36" t="s">
        <v>44</v>
      </c>
      <c r="B10" s="43"/>
      <c r="C10" s="44"/>
      <c r="D10" s="44"/>
      <c r="E10" s="45" t="s">
        <v>40</v>
      </c>
      <c r="F10" s="44"/>
      <c r="G10" s="44"/>
      <c r="H10" s="44"/>
      <c r="I10" s="44"/>
      <c r="J10" s="46"/>
    </row>
    <row r="11">
      <c r="A11" s="36" t="s">
        <v>45</v>
      </c>
      <c r="B11" s="43"/>
      <c r="C11" s="44"/>
      <c r="D11" s="44"/>
      <c r="E11" s="47" t="s">
        <v>46</v>
      </c>
      <c r="F11" s="44"/>
      <c r="G11" s="44"/>
      <c r="H11" s="44"/>
      <c r="I11" s="44"/>
      <c r="J11" s="46"/>
    </row>
    <row r="12" ht="57.6">
      <c r="A12" s="36" t="s">
        <v>47</v>
      </c>
      <c r="B12" s="43"/>
      <c r="C12" s="44"/>
      <c r="D12" s="44"/>
      <c r="E12" s="38" t="s">
        <v>48</v>
      </c>
      <c r="F12" s="44"/>
      <c r="G12" s="44"/>
      <c r="H12" s="44"/>
      <c r="I12" s="44"/>
      <c r="J12" s="46"/>
    </row>
    <row r="13">
      <c r="A13" s="36" t="s">
        <v>38</v>
      </c>
      <c r="B13" s="36">
        <v>2</v>
      </c>
      <c r="C13" s="37" t="s">
        <v>49</v>
      </c>
      <c r="D13" s="36" t="s">
        <v>40</v>
      </c>
      <c r="E13" s="38" t="s">
        <v>50</v>
      </c>
      <c r="F13" s="39" t="s">
        <v>42</v>
      </c>
      <c r="G13" s="40">
        <v>1</v>
      </c>
      <c r="H13" s="41">
        <v>0</v>
      </c>
      <c r="I13" s="41">
        <f>ROUND(G13*H13,P4)</f>
        <v>0</v>
      </c>
      <c r="J13" s="39" t="s">
        <v>43</v>
      </c>
      <c r="O13" s="42">
        <f>I13*0.21</f>
        <v>0</v>
      </c>
      <c r="P13">
        <v>3</v>
      </c>
    </row>
    <row r="14" ht="57.6">
      <c r="A14" s="36" t="s">
        <v>44</v>
      </c>
      <c r="B14" s="43"/>
      <c r="C14" s="44"/>
      <c r="D14" s="44"/>
      <c r="E14" s="38" t="s">
        <v>51</v>
      </c>
      <c r="F14" s="44"/>
      <c r="G14" s="44"/>
      <c r="H14" s="44"/>
      <c r="I14" s="44"/>
      <c r="J14" s="46"/>
    </row>
    <row r="15">
      <c r="A15" s="36" t="s">
        <v>45</v>
      </c>
      <c r="B15" s="43"/>
      <c r="C15" s="44"/>
      <c r="D15" s="44"/>
      <c r="E15" s="47" t="s">
        <v>46</v>
      </c>
      <c r="F15" s="44"/>
      <c r="G15" s="44"/>
      <c r="H15" s="44"/>
      <c r="I15" s="44"/>
      <c r="J15" s="46"/>
    </row>
    <row r="16" ht="57.6">
      <c r="A16" s="36" t="s">
        <v>47</v>
      </c>
      <c r="B16" s="43"/>
      <c r="C16" s="44"/>
      <c r="D16" s="44"/>
      <c r="E16" s="38" t="s">
        <v>52</v>
      </c>
      <c r="F16" s="44"/>
      <c r="G16" s="44"/>
      <c r="H16" s="44"/>
      <c r="I16" s="44"/>
      <c r="J16" s="46"/>
    </row>
    <row r="17">
      <c r="A17" s="36" t="s">
        <v>38</v>
      </c>
      <c r="B17" s="36">
        <v>3</v>
      </c>
      <c r="C17" s="37" t="s">
        <v>53</v>
      </c>
      <c r="D17" s="36" t="s">
        <v>40</v>
      </c>
      <c r="E17" s="38" t="s">
        <v>54</v>
      </c>
      <c r="F17" s="39" t="s">
        <v>42</v>
      </c>
      <c r="G17" s="40">
        <v>1</v>
      </c>
      <c r="H17" s="41">
        <v>0</v>
      </c>
      <c r="I17" s="41">
        <f>ROUND(G17*H17,P4)</f>
        <v>0</v>
      </c>
      <c r="J17" s="39" t="s">
        <v>43</v>
      </c>
      <c r="O17" s="42">
        <f>I17*0.21</f>
        <v>0</v>
      </c>
      <c r="P17">
        <v>3</v>
      </c>
    </row>
    <row r="18" ht="43.2">
      <c r="A18" s="36" t="s">
        <v>44</v>
      </c>
      <c r="B18" s="43"/>
      <c r="C18" s="44"/>
      <c r="D18" s="44"/>
      <c r="E18" s="38" t="s">
        <v>55</v>
      </c>
      <c r="F18" s="44"/>
      <c r="G18" s="44"/>
      <c r="H18" s="44"/>
      <c r="I18" s="44"/>
      <c r="J18" s="46"/>
    </row>
    <row r="19">
      <c r="A19" s="36" t="s">
        <v>45</v>
      </c>
      <c r="B19" s="43"/>
      <c r="C19" s="44"/>
      <c r="D19" s="44"/>
      <c r="E19" s="47" t="s">
        <v>46</v>
      </c>
      <c r="F19" s="44"/>
      <c r="G19" s="44"/>
      <c r="H19" s="44"/>
      <c r="I19" s="44"/>
      <c r="J19" s="46"/>
    </row>
    <row r="20" ht="100.8">
      <c r="A20" s="36" t="s">
        <v>47</v>
      </c>
      <c r="B20" s="43"/>
      <c r="C20" s="44"/>
      <c r="D20" s="44"/>
      <c r="E20" s="38" t="s">
        <v>56</v>
      </c>
      <c r="F20" s="44"/>
      <c r="G20" s="44"/>
      <c r="H20" s="44"/>
      <c r="I20" s="44"/>
      <c r="J20" s="46"/>
    </row>
    <row r="21">
      <c r="A21" s="36" t="s">
        <v>38</v>
      </c>
      <c r="B21" s="36">
        <v>4</v>
      </c>
      <c r="C21" s="37" t="s">
        <v>57</v>
      </c>
      <c r="D21" s="36" t="s">
        <v>40</v>
      </c>
      <c r="E21" s="38" t="s">
        <v>58</v>
      </c>
      <c r="F21" s="39" t="s">
        <v>59</v>
      </c>
      <c r="G21" s="40">
        <v>1</v>
      </c>
      <c r="H21" s="41">
        <v>0</v>
      </c>
      <c r="I21" s="41">
        <f>ROUND(G21*H21,P4)</f>
        <v>0</v>
      </c>
      <c r="J21" s="39" t="s">
        <v>43</v>
      </c>
      <c r="O21" s="42">
        <f>I21*0.21</f>
        <v>0</v>
      </c>
      <c r="P21">
        <v>3</v>
      </c>
    </row>
    <row r="22" ht="28.8">
      <c r="A22" s="36" t="s">
        <v>44</v>
      </c>
      <c r="B22" s="43"/>
      <c r="C22" s="44"/>
      <c r="D22" s="44"/>
      <c r="E22" s="38" t="s">
        <v>60</v>
      </c>
      <c r="F22" s="44"/>
      <c r="G22" s="44"/>
      <c r="H22" s="44"/>
      <c r="I22" s="44"/>
      <c r="J22" s="46"/>
    </row>
    <row r="23">
      <c r="A23" s="36" t="s">
        <v>45</v>
      </c>
      <c r="B23" s="43"/>
      <c r="C23" s="44"/>
      <c r="D23" s="44"/>
      <c r="E23" s="47" t="s">
        <v>46</v>
      </c>
      <c r="F23" s="44"/>
      <c r="G23" s="44"/>
      <c r="H23" s="44"/>
      <c r="I23" s="44"/>
      <c r="J23" s="46"/>
    </row>
    <row r="24" ht="57.6">
      <c r="A24" s="36" t="s">
        <v>47</v>
      </c>
      <c r="B24" s="43"/>
      <c r="C24" s="44"/>
      <c r="D24" s="44"/>
      <c r="E24" s="38" t="s">
        <v>61</v>
      </c>
      <c r="F24" s="44"/>
      <c r="G24" s="44"/>
      <c r="H24" s="44"/>
      <c r="I24" s="44"/>
      <c r="J24" s="46"/>
    </row>
    <row r="25">
      <c r="A25" s="36" t="s">
        <v>38</v>
      </c>
      <c r="B25" s="36">
        <v>5</v>
      </c>
      <c r="C25" s="37" t="s">
        <v>62</v>
      </c>
      <c r="D25" s="36" t="s">
        <v>40</v>
      </c>
      <c r="E25" s="38" t="s">
        <v>63</v>
      </c>
      <c r="F25" s="39" t="s">
        <v>42</v>
      </c>
      <c r="G25" s="40">
        <v>1</v>
      </c>
      <c r="H25" s="41">
        <v>0</v>
      </c>
      <c r="I25" s="41">
        <f>ROUND(G25*H25,P4)</f>
        <v>0</v>
      </c>
      <c r="J25" s="39" t="s">
        <v>43</v>
      </c>
      <c r="O25" s="42">
        <f>I25*0.21</f>
        <v>0</v>
      </c>
      <c r="P25">
        <v>3</v>
      </c>
    </row>
    <row r="26" ht="28.8">
      <c r="A26" s="36" t="s">
        <v>44</v>
      </c>
      <c r="B26" s="43"/>
      <c r="C26" s="44"/>
      <c r="D26" s="44"/>
      <c r="E26" s="38" t="s">
        <v>64</v>
      </c>
      <c r="F26" s="44"/>
      <c r="G26" s="44"/>
      <c r="H26" s="44"/>
      <c r="I26" s="44"/>
      <c r="J26" s="46"/>
    </row>
    <row r="27">
      <c r="A27" s="36" t="s">
        <v>45</v>
      </c>
      <c r="B27" s="43"/>
      <c r="C27" s="44"/>
      <c r="D27" s="44"/>
      <c r="E27" s="47" t="s">
        <v>46</v>
      </c>
      <c r="F27" s="44"/>
      <c r="G27" s="44"/>
      <c r="H27" s="44"/>
      <c r="I27" s="44"/>
      <c r="J27" s="46"/>
    </row>
    <row r="28" ht="57.6">
      <c r="A28" s="36" t="s">
        <v>47</v>
      </c>
      <c r="B28" s="43"/>
      <c r="C28" s="44"/>
      <c r="D28" s="44"/>
      <c r="E28" s="38" t="s">
        <v>61</v>
      </c>
      <c r="F28" s="44"/>
      <c r="G28" s="44"/>
      <c r="H28" s="44"/>
      <c r="I28" s="44"/>
      <c r="J28" s="46"/>
    </row>
    <row r="29">
      <c r="A29" s="36" t="s">
        <v>38</v>
      </c>
      <c r="B29" s="36">
        <v>6</v>
      </c>
      <c r="C29" s="37" t="s">
        <v>65</v>
      </c>
      <c r="D29" s="36" t="s">
        <v>40</v>
      </c>
      <c r="E29" s="38" t="s">
        <v>66</v>
      </c>
      <c r="F29" s="39" t="s">
        <v>42</v>
      </c>
      <c r="G29" s="40">
        <v>1</v>
      </c>
      <c r="H29" s="41">
        <v>0</v>
      </c>
      <c r="I29" s="41">
        <f>ROUND(G29*H29,P4)</f>
        <v>0</v>
      </c>
      <c r="J29" s="39" t="s">
        <v>43</v>
      </c>
      <c r="O29" s="42">
        <f>I29*0.21</f>
        <v>0</v>
      </c>
      <c r="P29">
        <v>3</v>
      </c>
    </row>
    <row r="30" ht="43.2">
      <c r="A30" s="36" t="s">
        <v>44</v>
      </c>
      <c r="B30" s="43"/>
      <c r="C30" s="44"/>
      <c r="D30" s="44"/>
      <c r="E30" s="38" t="s">
        <v>67</v>
      </c>
      <c r="F30" s="44"/>
      <c r="G30" s="44"/>
      <c r="H30" s="44"/>
      <c r="I30" s="44"/>
      <c r="J30" s="46"/>
    </row>
    <row r="31">
      <c r="A31" s="36" t="s">
        <v>45</v>
      </c>
      <c r="B31" s="43"/>
      <c r="C31" s="44"/>
      <c r="D31" s="44"/>
      <c r="E31" s="47" t="s">
        <v>46</v>
      </c>
      <c r="F31" s="44"/>
      <c r="G31" s="44"/>
      <c r="H31" s="44"/>
      <c r="I31" s="44"/>
      <c r="J31" s="46"/>
    </row>
    <row r="32" ht="100.8">
      <c r="A32" s="36" t="s">
        <v>47</v>
      </c>
      <c r="B32" s="43"/>
      <c r="C32" s="44"/>
      <c r="D32" s="44"/>
      <c r="E32" s="38" t="s">
        <v>68</v>
      </c>
      <c r="F32" s="44"/>
      <c r="G32" s="44"/>
      <c r="H32" s="44"/>
      <c r="I32" s="44"/>
      <c r="J32" s="46"/>
    </row>
    <row r="33">
      <c r="A33" s="36" t="s">
        <v>38</v>
      </c>
      <c r="B33" s="36">
        <v>7</v>
      </c>
      <c r="C33" s="37" t="s">
        <v>65</v>
      </c>
      <c r="D33" s="36" t="s">
        <v>69</v>
      </c>
      <c r="E33" s="38" t="s">
        <v>66</v>
      </c>
      <c r="F33" s="39" t="s">
        <v>42</v>
      </c>
      <c r="G33" s="40">
        <v>1</v>
      </c>
      <c r="H33" s="41">
        <v>0</v>
      </c>
      <c r="I33" s="41">
        <f>ROUND(G33*H33,P4)</f>
        <v>0</v>
      </c>
      <c r="J33" s="39" t="s">
        <v>43</v>
      </c>
      <c r="O33" s="42">
        <f>I33*0.21</f>
        <v>0</v>
      </c>
      <c r="P33">
        <v>3</v>
      </c>
    </row>
    <row r="34">
      <c r="A34" s="36" t="s">
        <v>44</v>
      </c>
      <c r="B34" s="43"/>
      <c r="C34" s="44"/>
      <c r="D34" s="44"/>
      <c r="E34" s="38" t="s">
        <v>70</v>
      </c>
      <c r="F34" s="44"/>
      <c r="G34" s="44"/>
      <c r="H34" s="44"/>
      <c r="I34" s="44"/>
      <c r="J34" s="46"/>
    </row>
    <row r="35">
      <c r="A35" s="36" t="s">
        <v>45</v>
      </c>
      <c r="B35" s="43"/>
      <c r="C35" s="44"/>
      <c r="D35" s="44"/>
      <c r="E35" s="47" t="s">
        <v>46</v>
      </c>
      <c r="F35" s="44"/>
      <c r="G35" s="44"/>
      <c r="H35" s="44"/>
      <c r="I35" s="44"/>
      <c r="J35" s="46"/>
    </row>
    <row r="36" ht="100.8">
      <c r="A36" s="36" t="s">
        <v>47</v>
      </c>
      <c r="B36" s="48"/>
      <c r="C36" s="49"/>
      <c r="D36" s="49"/>
      <c r="E36" s="38" t="s">
        <v>68</v>
      </c>
      <c r="F36" s="49"/>
      <c r="G36" s="49"/>
      <c r="H36" s="49"/>
      <c r="I36" s="49"/>
      <c r="J3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13</v>
      </c>
      <c r="I3" s="24">
        <f>SUMIFS(I8:I109,A8:A109,"SD")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37</v>
      </c>
      <c r="F8" s="33"/>
      <c r="G8" s="33"/>
      <c r="H8" s="33"/>
      <c r="I8" s="34">
        <f>SUMIFS(I9:I24,A9:A24,"P")</f>
        <v>0</v>
      </c>
      <c r="J8" s="35"/>
    </row>
    <row r="9">
      <c r="A9" s="36" t="s">
        <v>38</v>
      </c>
      <c r="B9" s="36">
        <v>1</v>
      </c>
      <c r="C9" s="37" t="s">
        <v>71</v>
      </c>
      <c r="D9" s="36" t="s">
        <v>69</v>
      </c>
      <c r="E9" s="38" t="s">
        <v>72</v>
      </c>
      <c r="F9" s="39" t="s">
        <v>73</v>
      </c>
      <c r="G9" s="40">
        <v>3.3119999999999998</v>
      </c>
      <c r="H9" s="41">
        <v>0</v>
      </c>
      <c r="I9" s="41">
        <f>ROUND(G9*H9,P4)</f>
        <v>0</v>
      </c>
      <c r="J9" s="39" t="s">
        <v>43</v>
      </c>
      <c r="O9" s="42">
        <f>I9*0.21</f>
        <v>0</v>
      </c>
      <c r="P9">
        <v>3</v>
      </c>
    </row>
    <row r="10" ht="28.8">
      <c r="A10" s="36" t="s">
        <v>44</v>
      </c>
      <c r="B10" s="43"/>
      <c r="C10" s="44"/>
      <c r="D10" s="44"/>
      <c r="E10" s="38" t="s">
        <v>74</v>
      </c>
      <c r="F10" s="44"/>
      <c r="G10" s="44"/>
      <c r="H10" s="44"/>
      <c r="I10" s="44"/>
      <c r="J10" s="46"/>
    </row>
    <row r="11">
      <c r="A11" s="36" t="s">
        <v>45</v>
      </c>
      <c r="B11" s="43"/>
      <c r="C11" s="44"/>
      <c r="D11" s="44"/>
      <c r="E11" s="47" t="s">
        <v>75</v>
      </c>
      <c r="F11" s="44"/>
      <c r="G11" s="44"/>
      <c r="H11" s="44"/>
      <c r="I11" s="44"/>
      <c r="J11" s="46"/>
    </row>
    <row r="12" ht="72">
      <c r="A12" s="36" t="s">
        <v>47</v>
      </c>
      <c r="B12" s="43"/>
      <c r="C12" s="44"/>
      <c r="D12" s="44"/>
      <c r="E12" s="38" t="s">
        <v>76</v>
      </c>
      <c r="F12" s="44"/>
      <c r="G12" s="44"/>
      <c r="H12" s="44"/>
      <c r="I12" s="44"/>
      <c r="J12" s="46"/>
    </row>
    <row r="13">
      <c r="A13" s="36" t="s">
        <v>38</v>
      </c>
      <c r="B13" s="36">
        <v>2</v>
      </c>
      <c r="C13" s="37" t="s">
        <v>71</v>
      </c>
      <c r="D13" s="36" t="s">
        <v>77</v>
      </c>
      <c r="E13" s="38" t="s">
        <v>72</v>
      </c>
      <c r="F13" s="39" t="s">
        <v>73</v>
      </c>
      <c r="G13" s="40">
        <v>62.927999999999997</v>
      </c>
      <c r="H13" s="41">
        <v>0</v>
      </c>
      <c r="I13" s="41">
        <f>ROUND(G13*H13,P4)</f>
        <v>0</v>
      </c>
      <c r="J13" s="39" t="s">
        <v>43</v>
      </c>
      <c r="O13" s="42">
        <f>I13*0.21</f>
        <v>0</v>
      </c>
      <c r="P13">
        <v>3</v>
      </c>
    </row>
    <row r="14" ht="28.8">
      <c r="A14" s="36" t="s">
        <v>44</v>
      </c>
      <c r="B14" s="43"/>
      <c r="C14" s="44"/>
      <c r="D14" s="44"/>
      <c r="E14" s="38" t="s">
        <v>78</v>
      </c>
      <c r="F14" s="44"/>
      <c r="G14" s="44"/>
      <c r="H14" s="44"/>
      <c r="I14" s="44"/>
      <c r="J14" s="46"/>
    </row>
    <row r="15" ht="43.2">
      <c r="A15" s="36" t="s">
        <v>45</v>
      </c>
      <c r="B15" s="43"/>
      <c r="C15" s="44"/>
      <c r="D15" s="44"/>
      <c r="E15" s="47" t="s">
        <v>79</v>
      </c>
      <c r="F15" s="44"/>
      <c r="G15" s="44"/>
      <c r="H15" s="44"/>
      <c r="I15" s="44"/>
      <c r="J15" s="46"/>
    </row>
    <row r="16" ht="72">
      <c r="A16" s="36" t="s">
        <v>47</v>
      </c>
      <c r="B16" s="43"/>
      <c r="C16" s="44"/>
      <c r="D16" s="44"/>
      <c r="E16" s="38" t="s">
        <v>76</v>
      </c>
      <c r="F16" s="44"/>
      <c r="G16" s="44"/>
      <c r="H16" s="44"/>
      <c r="I16" s="44"/>
      <c r="J16" s="46"/>
    </row>
    <row r="17">
      <c r="A17" s="36" t="s">
        <v>38</v>
      </c>
      <c r="B17" s="36">
        <v>3</v>
      </c>
      <c r="C17" s="37" t="s">
        <v>71</v>
      </c>
      <c r="D17" s="36" t="s">
        <v>80</v>
      </c>
      <c r="E17" s="38" t="s">
        <v>72</v>
      </c>
      <c r="F17" s="39" t="s">
        <v>73</v>
      </c>
      <c r="G17" s="40">
        <v>68.831999999999994</v>
      </c>
      <c r="H17" s="41">
        <v>0</v>
      </c>
      <c r="I17" s="41">
        <f>ROUND(G17*H17,P4)</f>
        <v>0</v>
      </c>
      <c r="J17" s="39" t="s">
        <v>43</v>
      </c>
      <c r="O17" s="42">
        <f>I17*0.21</f>
        <v>0</v>
      </c>
      <c r="P17">
        <v>3</v>
      </c>
    </row>
    <row r="18" ht="28.8">
      <c r="A18" s="36" t="s">
        <v>44</v>
      </c>
      <c r="B18" s="43"/>
      <c r="C18" s="44"/>
      <c r="D18" s="44"/>
      <c r="E18" s="38" t="s">
        <v>81</v>
      </c>
      <c r="F18" s="44"/>
      <c r="G18" s="44"/>
      <c r="H18" s="44"/>
      <c r="I18" s="44"/>
      <c r="J18" s="46"/>
    </row>
    <row r="19">
      <c r="A19" s="36" t="s">
        <v>45</v>
      </c>
      <c r="B19" s="43"/>
      <c r="C19" s="44"/>
      <c r="D19" s="44"/>
      <c r="E19" s="47" t="s">
        <v>82</v>
      </c>
      <c r="F19" s="44"/>
      <c r="G19" s="44"/>
      <c r="H19" s="44"/>
      <c r="I19" s="44"/>
      <c r="J19" s="46"/>
    </row>
    <row r="20" ht="72">
      <c r="A20" s="36" t="s">
        <v>47</v>
      </c>
      <c r="B20" s="43"/>
      <c r="C20" s="44"/>
      <c r="D20" s="44"/>
      <c r="E20" s="38" t="s">
        <v>76</v>
      </c>
      <c r="F20" s="44"/>
      <c r="G20" s="44"/>
      <c r="H20" s="44"/>
      <c r="I20" s="44"/>
      <c r="J20" s="46"/>
    </row>
    <row r="21">
      <c r="A21" s="36" t="s">
        <v>38</v>
      </c>
      <c r="B21" s="36">
        <v>4</v>
      </c>
      <c r="C21" s="37" t="s">
        <v>71</v>
      </c>
      <c r="D21" s="36" t="s">
        <v>83</v>
      </c>
      <c r="E21" s="38" t="s">
        <v>72</v>
      </c>
      <c r="F21" s="39" t="s">
        <v>73</v>
      </c>
      <c r="G21" s="40">
        <v>109.25</v>
      </c>
      <c r="H21" s="41">
        <v>0</v>
      </c>
      <c r="I21" s="41">
        <f>ROUND(G21*H21,P4)</f>
        <v>0</v>
      </c>
      <c r="J21" s="39" t="s">
        <v>43</v>
      </c>
      <c r="O21" s="42">
        <f>I21*0.21</f>
        <v>0</v>
      </c>
      <c r="P21">
        <v>3</v>
      </c>
    </row>
    <row r="22" ht="28.8">
      <c r="A22" s="36" t="s">
        <v>44</v>
      </c>
      <c r="B22" s="43"/>
      <c r="C22" s="44"/>
      <c r="D22" s="44"/>
      <c r="E22" s="38" t="s">
        <v>84</v>
      </c>
      <c r="F22" s="44"/>
      <c r="G22" s="44"/>
      <c r="H22" s="44"/>
      <c r="I22" s="44"/>
      <c r="J22" s="46"/>
    </row>
    <row r="23" ht="28.8">
      <c r="A23" s="36" t="s">
        <v>45</v>
      </c>
      <c r="B23" s="43"/>
      <c r="C23" s="44"/>
      <c r="D23" s="44"/>
      <c r="E23" s="47" t="s">
        <v>85</v>
      </c>
      <c r="F23" s="44"/>
      <c r="G23" s="44"/>
      <c r="H23" s="44"/>
      <c r="I23" s="44"/>
      <c r="J23" s="46"/>
    </row>
    <row r="24" ht="72">
      <c r="A24" s="36" t="s">
        <v>47</v>
      </c>
      <c r="B24" s="43"/>
      <c r="C24" s="44"/>
      <c r="D24" s="44"/>
      <c r="E24" s="38" t="s">
        <v>76</v>
      </c>
      <c r="F24" s="44"/>
      <c r="G24" s="44"/>
      <c r="H24" s="44"/>
      <c r="I24" s="44"/>
      <c r="J24" s="46"/>
    </row>
    <row r="25">
      <c r="A25" s="30" t="s">
        <v>35</v>
      </c>
      <c r="B25" s="31"/>
      <c r="C25" s="32" t="s">
        <v>69</v>
      </c>
      <c r="D25" s="33"/>
      <c r="E25" s="30" t="s">
        <v>86</v>
      </c>
      <c r="F25" s="33"/>
      <c r="G25" s="33"/>
      <c r="H25" s="33"/>
      <c r="I25" s="34">
        <f>SUMIFS(I26:I65,A26:A65,"P")</f>
        <v>0</v>
      </c>
      <c r="J25" s="35"/>
    </row>
    <row r="26">
      <c r="A26" s="36" t="s">
        <v>38</v>
      </c>
      <c r="B26" s="36">
        <v>5</v>
      </c>
      <c r="C26" s="37" t="s">
        <v>87</v>
      </c>
      <c r="D26" s="36" t="s">
        <v>40</v>
      </c>
      <c r="E26" s="38" t="s">
        <v>88</v>
      </c>
      <c r="F26" s="39" t="s">
        <v>89</v>
      </c>
      <c r="G26" s="40">
        <v>1.4399999999999999</v>
      </c>
      <c r="H26" s="41">
        <v>0</v>
      </c>
      <c r="I26" s="41">
        <f>ROUND(G26*H26,P4)</f>
        <v>0</v>
      </c>
      <c r="J26" s="39" t="s">
        <v>43</v>
      </c>
      <c r="O26" s="42">
        <f>I26*0.21</f>
        <v>0</v>
      </c>
      <c r="P26">
        <v>3</v>
      </c>
    </row>
    <row r="27" ht="72">
      <c r="A27" s="36" t="s">
        <v>44</v>
      </c>
      <c r="B27" s="43"/>
      <c r="C27" s="44"/>
      <c r="D27" s="44"/>
      <c r="E27" s="38" t="s">
        <v>90</v>
      </c>
      <c r="F27" s="44"/>
      <c r="G27" s="44"/>
      <c r="H27" s="44"/>
      <c r="I27" s="44"/>
      <c r="J27" s="46"/>
    </row>
    <row r="28">
      <c r="A28" s="36" t="s">
        <v>45</v>
      </c>
      <c r="B28" s="43"/>
      <c r="C28" s="44"/>
      <c r="D28" s="44"/>
      <c r="E28" s="47" t="s">
        <v>91</v>
      </c>
      <c r="F28" s="44"/>
      <c r="G28" s="44"/>
      <c r="H28" s="44"/>
      <c r="I28" s="44"/>
      <c r="J28" s="46"/>
    </row>
    <row r="29" ht="115.2">
      <c r="A29" s="36" t="s">
        <v>47</v>
      </c>
      <c r="B29" s="43"/>
      <c r="C29" s="44"/>
      <c r="D29" s="44"/>
      <c r="E29" s="38" t="s">
        <v>92</v>
      </c>
      <c r="F29" s="44"/>
      <c r="G29" s="44"/>
      <c r="H29" s="44"/>
      <c r="I29" s="44"/>
      <c r="J29" s="46"/>
    </row>
    <row r="30">
      <c r="A30" s="36" t="s">
        <v>38</v>
      </c>
      <c r="B30" s="36">
        <v>6</v>
      </c>
      <c r="C30" s="37" t="s">
        <v>93</v>
      </c>
      <c r="D30" s="36" t="s">
        <v>40</v>
      </c>
      <c r="E30" s="38" t="s">
        <v>94</v>
      </c>
      <c r="F30" s="39" t="s">
        <v>89</v>
      </c>
      <c r="G30" s="40">
        <v>10.32</v>
      </c>
      <c r="H30" s="41">
        <v>0</v>
      </c>
      <c r="I30" s="41">
        <f>ROUND(G30*H30,P4)</f>
        <v>0</v>
      </c>
      <c r="J30" s="39" t="s">
        <v>43</v>
      </c>
      <c r="O30" s="42">
        <f>I30*0.21</f>
        <v>0</v>
      </c>
      <c r="P30">
        <v>3</v>
      </c>
    </row>
    <row r="31" ht="57.6">
      <c r="A31" s="36" t="s">
        <v>44</v>
      </c>
      <c r="B31" s="43"/>
      <c r="C31" s="44"/>
      <c r="D31" s="44"/>
      <c r="E31" s="38" t="s">
        <v>95</v>
      </c>
      <c r="F31" s="44"/>
      <c r="G31" s="44"/>
      <c r="H31" s="44"/>
      <c r="I31" s="44"/>
      <c r="J31" s="46"/>
    </row>
    <row r="32">
      <c r="A32" s="36" t="s">
        <v>45</v>
      </c>
      <c r="B32" s="43"/>
      <c r="C32" s="44"/>
      <c r="D32" s="44"/>
      <c r="E32" s="47" t="s">
        <v>96</v>
      </c>
      <c r="F32" s="44"/>
      <c r="G32" s="44"/>
      <c r="H32" s="44"/>
      <c r="I32" s="44"/>
      <c r="J32" s="46"/>
    </row>
    <row r="33" ht="129.6">
      <c r="A33" s="36" t="s">
        <v>47</v>
      </c>
      <c r="B33" s="43"/>
      <c r="C33" s="44"/>
      <c r="D33" s="44"/>
      <c r="E33" s="38" t="s">
        <v>97</v>
      </c>
      <c r="F33" s="44"/>
      <c r="G33" s="44"/>
      <c r="H33" s="44"/>
      <c r="I33" s="44"/>
      <c r="J33" s="46"/>
    </row>
    <row r="34" ht="28.8">
      <c r="A34" s="36" t="s">
        <v>38</v>
      </c>
      <c r="B34" s="36">
        <v>7</v>
      </c>
      <c r="C34" s="37" t="s">
        <v>98</v>
      </c>
      <c r="D34" s="36" t="s">
        <v>40</v>
      </c>
      <c r="E34" s="38" t="s">
        <v>99</v>
      </c>
      <c r="F34" s="39" t="s">
        <v>89</v>
      </c>
      <c r="G34" s="40">
        <v>38.240000000000002</v>
      </c>
      <c r="H34" s="41">
        <v>0</v>
      </c>
      <c r="I34" s="41">
        <f>ROUND(G34*H34,P4)</f>
        <v>0</v>
      </c>
      <c r="J34" s="39" t="s">
        <v>43</v>
      </c>
      <c r="O34" s="42">
        <f>I34*0.21</f>
        <v>0</v>
      </c>
      <c r="P34">
        <v>3</v>
      </c>
    </row>
    <row r="35" ht="72">
      <c r="A35" s="36" t="s">
        <v>44</v>
      </c>
      <c r="B35" s="43"/>
      <c r="C35" s="44"/>
      <c r="D35" s="44"/>
      <c r="E35" s="38" t="s">
        <v>100</v>
      </c>
      <c r="F35" s="44"/>
      <c r="G35" s="44"/>
      <c r="H35" s="44"/>
      <c r="I35" s="44"/>
      <c r="J35" s="46"/>
    </row>
    <row r="36" ht="57.6">
      <c r="A36" s="36" t="s">
        <v>45</v>
      </c>
      <c r="B36" s="43"/>
      <c r="C36" s="44"/>
      <c r="D36" s="44"/>
      <c r="E36" s="47" t="s">
        <v>101</v>
      </c>
      <c r="F36" s="44"/>
      <c r="G36" s="44"/>
      <c r="H36" s="44"/>
      <c r="I36" s="44"/>
      <c r="J36" s="46"/>
    </row>
    <row r="37" ht="115.2">
      <c r="A37" s="36" t="s">
        <v>47</v>
      </c>
      <c r="B37" s="43"/>
      <c r="C37" s="44"/>
      <c r="D37" s="44"/>
      <c r="E37" s="38" t="s">
        <v>92</v>
      </c>
      <c r="F37" s="44"/>
      <c r="G37" s="44"/>
      <c r="H37" s="44"/>
      <c r="I37" s="44"/>
      <c r="J37" s="46"/>
    </row>
    <row r="38">
      <c r="A38" s="36" t="s">
        <v>38</v>
      </c>
      <c r="B38" s="36">
        <v>8</v>
      </c>
      <c r="C38" s="37" t="s">
        <v>102</v>
      </c>
      <c r="D38" s="36" t="s">
        <v>40</v>
      </c>
      <c r="E38" s="38" t="s">
        <v>103</v>
      </c>
      <c r="F38" s="39" t="s">
        <v>104</v>
      </c>
      <c r="G38" s="40">
        <v>265</v>
      </c>
      <c r="H38" s="41">
        <v>0</v>
      </c>
      <c r="I38" s="41">
        <f>ROUND(G38*H38,P4)</f>
        <v>0</v>
      </c>
      <c r="J38" s="39" t="s">
        <v>43</v>
      </c>
      <c r="O38" s="42">
        <f>I38*0.21</f>
        <v>0</v>
      </c>
      <c r="P38">
        <v>3</v>
      </c>
    </row>
    <row r="39" ht="72">
      <c r="A39" s="36" t="s">
        <v>44</v>
      </c>
      <c r="B39" s="43"/>
      <c r="C39" s="44"/>
      <c r="D39" s="44"/>
      <c r="E39" s="38" t="s">
        <v>105</v>
      </c>
      <c r="F39" s="44"/>
      <c r="G39" s="44"/>
      <c r="H39" s="44"/>
      <c r="I39" s="44"/>
      <c r="J39" s="46"/>
    </row>
    <row r="40">
      <c r="A40" s="36" t="s">
        <v>45</v>
      </c>
      <c r="B40" s="43"/>
      <c r="C40" s="44"/>
      <c r="D40" s="44"/>
      <c r="E40" s="47" t="s">
        <v>106</v>
      </c>
      <c r="F40" s="44"/>
      <c r="G40" s="44"/>
      <c r="H40" s="44"/>
      <c r="I40" s="44"/>
      <c r="J40" s="46"/>
    </row>
    <row r="41" ht="115.2">
      <c r="A41" s="36" t="s">
        <v>47</v>
      </c>
      <c r="B41" s="43"/>
      <c r="C41" s="44"/>
      <c r="D41" s="44"/>
      <c r="E41" s="38" t="s">
        <v>92</v>
      </c>
      <c r="F41" s="44"/>
      <c r="G41" s="44"/>
      <c r="H41" s="44"/>
      <c r="I41" s="44"/>
      <c r="J41" s="46"/>
    </row>
    <row r="42">
      <c r="A42" s="36" t="s">
        <v>38</v>
      </c>
      <c r="B42" s="36">
        <v>9</v>
      </c>
      <c r="C42" s="37" t="s">
        <v>107</v>
      </c>
      <c r="D42" s="36" t="s">
        <v>40</v>
      </c>
      <c r="E42" s="38" t="s">
        <v>108</v>
      </c>
      <c r="F42" s="39" t="s">
        <v>89</v>
      </c>
      <c r="G42" s="40">
        <v>60.600000000000001</v>
      </c>
      <c r="H42" s="41">
        <v>0</v>
      </c>
      <c r="I42" s="41">
        <f>ROUND(G42*H42,P4)</f>
        <v>0</v>
      </c>
      <c r="J42" s="39" t="s">
        <v>43</v>
      </c>
      <c r="O42" s="42">
        <f>I42*0.21</f>
        <v>0</v>
      </c>
      <c r="P42">
        <v>3</v>
      </c>
    </row>
    <row r="43" ht="43.2">
      <c r="A43" s="36" t="s">
        <v>44</v>
      </c>
      <c r="B43" s="43"/>
      <c r="C43" s="44"/>
      <c r="D43" s="44"/>
      <c r="E43" s="38" t="s">
        <v>109</v>
      </c>
      <c r="F43" s="44"/>
      <c r="G43" s="44"/>
      <c r="H43" s="44"/>
      <c r="I43" s="44"/>
      <c r="J43" s="46"/>
    </row>
    <row r="44">
      <c r="A44" s="36" t="s">
        <v>45</v>
      </c>
      <c r="B44" s="43"/>
      <c r="C44" s="44"/>
      <c r="D44" s="44"/>
      <c r="E44" s="47" t="s">
        <v>110</v>
      </c>
      <c r="F44" s="44"/>
      <c r="G44" s="44"/>
      <c r="H44" s="44"/>
      <c r="I44" s="44"/>
      <c r="J44" s="46"/>
    </row>
    <row r="45" ht="72">
      <c r="A45" s="36" t="s">
        <v>47</v>
      </c>
      <c r="B45" s="43"/>
      <c r="C45" s="44"/>
      <c r="D45" s="44"/>
      <c r="E45" s="38" t="s">
        <v>111</v>
      </c>
      <c r="F45" s="44"/>
      <c r="G45" s="44"/>
      <c r="H45" s="44"/>
      <c r="I45" s="44"/>
      <c r="J45" s="46"/>
    </row>
    <row r="46">
      <c r="A46" s="36" t="s">
        <v>38</v>
      </c>
      <c r="B46" s="36">
        <v>10</v>
      </c>
      <c r="C46" s="37" t="s">
        <v>112</v>
      </c>
      <c r="D46" s="36" t="s">
        <v>40</v>
      </c>
      <c r="E46" s="38" t="s">
        <v>113</v>
      </c>
      <c r="F46" s="39" t="s">
        <v>89</v>
      </c>
      <c r="G46" s="40">
        <v>54.625</v>
      </c>
      <c r="H46" s="41">
        <v>0</v>
      </c>
      <c r="I46" s="41">
        <f>ROUND(G46*H46,P4)</f>
        <v>0</v>
      </c>
      <c r="J46" s="39" t="s">
        <v>43</v>
      </c>
      <c r="O46" s="42">
        <f>I46*0.21</f>
        <v>0</v>
      </c>
      <c r="P46">
        <v>3</v>
      </c>
    </row>
    <row r="47" ht="86.4">
      <c r="A47" s="36" t="s">
        <v>44</v>
      </c>
      <c r="B47" s="43"/>
      <c r="C47" s="44"/>
      <c r="D47" s="44"/>
      <c r="E47" s="38" t="s">
        <v>114</v>
      </c>
      <c r="F47" s="44"/>
      <c r="G47" s="44"/>
      <c r="H47" s="44"/>
      <c r="I47" s="44"/>
      <c r="J47" s="46"/>
    </row>
    <row r="48" ht="57.6">
      <c r="A48" s="36" t="s">
        <v>45</v>
      </c>
      <c r="B48" s="43"/>
      <c r="C48" s="44"/>
      <c r="D48" s="44"/>
      <c r="E48" s="47" t="s">
        <v>115</v>
      </c>
      <c r="F48" s="44"/>
      <c r="G48" s="44"/>
      <c r="H48" s="44"/>
      <c r="I48" s="44"/>
      <c r="J48" s="46"/>
    </row>
    <row r="49" ht="409.5">
      <c r="A49" s="36" t="s">
        <v>47</v>
      </c>
      <c r="B49" s="43"/>
      <c r="C49" s="44"/>
      <c r="D49" s="44"/>
      <c r="E49" s="38" t="s">
        <v>116</v>
      </c>
      <c r="F49" s="44"/>
      <c r="G49" s="44"/>
      <c r="H49" s="44"/>
      <c r="I49" s="44"/>
      <c r="J49" s="46"/>
    </row>
    <row r="50">
      <c r="A50" s="36" t="s">
        <v>38</v>
      </c>
      <c r="B50" s="36">
        <v>11</v>
      </c>
      <c r="C50" s="37" t="s">
        <v>117</v>
      </c>
      <c r="D50" s="36" t="s">
        <v>40</v>
      </c>
      <c r="E50" s="38" t="s">
        <v>118</v>
      </c>
      <c r="F50" s="39" t="s">
        <v>89</v>
      </c>
      <c r="G50" s="40">
        <v>115.22499999999999</v>
      </c>
      <c r="H50" s="41">
        <v>0</v>
      </c>
      <c r="I50" s="41">
        <f>ROUND(G50*H50,P4)</f>
        <v>0</v>
      </c>
      <c r="J50" s="39" t="s">
        <v>43</v>
      </c>
      <c r="O50" s="42">
        <f>I50*0.21</f>
        <v>0</v>
      </c>
      <c r="P50">
        <v>3</v>
      </c>
    </row>
    <row r="51" ht="43.2">
      <c r="A51" s="36" t="s">
        <v>44</v>
      </c>
      <c r="B51" s="43"/>
      <c r="C51" s="44"/>
      <c r="D51" s="44"/>
      <c r="E51" s="38" t="s">
        <v>119</v>
      </c>
      <c r="F51" s="44"/>
      <c r="G51" s="44"/>
      <c r="H51" s="44"/>
      <c r="I51" s="44"/>
      <c r="J51" s="46"/>
    </row>
    <row r="52" ht="43.2">
      <c r="A52" s="36" t="s">
        <v>45</v>
      </c>
      <c r="B52" s="43"/>
      <c r="C52" s="44"/>
      <c r="D52" s="44"/>
      <c r="E52" s="47" t="s">
        <v>120</v>
      </c>
      <c r="F52" s="44"/>
      <c r="G52" s="44"/>
      <c r="H52" s="44"/>
      <c r="I52" s="44"/>
      <c r="J52" s="46"/>
    </row>
    <row r="53" ht="244.8">
      <c r="A53" s="36" t="s">
        <v>47</v>
      </c>
      <c r="B53" s="43"/>
      <c r="C53" s="44"/>
      <c r="D53" s="44"/>
      <c r="E53" s="38" t="s">
        <v>121</v>
      </c>
      <c r="F53" s="44"/>
      <c r="G53" s="44"/>
      <c r="H53" s="44"/>
      <c r="I53" s="44"/>
      <c r="J53" s="46"/>
    </row>
    <row r="54">
      <c r="A54" s="36" t="s">
        <v>38</v>
      </c>
      <c r="B54" s="36">
        <v>12</v>
      </c>
      <c r="C54" s="37" t="s">
        <v>122</v>
      </c>
      <c r="D54" s="36" t="s">
        <v>40</v>
      </c>
      <c r="E54" s="38" t="s">
        <v>123</v>
      </c>
      <c r="F54" s="39" t="s">
        <v>124</v>
      </c>
      <c r="G54" s="40">
        <v>317</v>
      </c>
      <c r="H54" s="41">
        <v>0</v>
      </c>
      <c r="I54" s="41">
        <f>ROUND(G54*H54,P4)</f>
        <v>0</v>
      </c>
      <c r="J54" s="39" t="s">
        <v>43</v>
      </c>
      <c r="O54" s="42">
        <f>I54*0.21</f>
        <v>0</v>
      </c>
      <c r="P54">
        <v>3</v>
      </c>
    </row>
    <row r="55" ht="43.2">
      <c r="A55" s="36" t="s">
        <v>44</v>
      </c>
      <c r="B55" s="43"/>
      <c r="C55" s="44"/>
      <c r="D55" s="44"/>
      <c r="E55" s="38" t="s">
        <v>125</v>
      </c>
      <c r="F55" s="44"/>
      <c r="G55" s="44"/>
      <c r="H55" s="44"/>
      <c r="I55" s="44"/>
      <c r="J55" s="46"/>
    </row>
    <row r="56" ht="43.2">
      <c r="A56" s="36" t="s">
        <v>45</v>
      </c>
      <c r="B56" s="43"/>
      <c r="C56" s="44"/>
      <c r="D56" s="44"/>
      <c r="E56" s="47" t="s">
        <v>126</v>
      </c>
      <c r="F56" s="44"/>
      <c r="G56" s="44"/>
      <c r="H56" s="44"/>
      <c r="I56" s="44"/>
      <c r="J56" s="46"/>
    </row>
    <row r="57" ht="72">
      <c r="A57" s="36" t="s">
        <v>47</v>
      </c>
      <c r="B57" s="43"/>
      <c r="C57" s="44"/>
      <c r="D57" s="44"/>
      <c r="E57" s="38" t="s">
        <v>127</v>
      </c>
      <c r="F57" s="44"/>
      <c r="G57" s="44"/>
      <c r="H57" s="44"/>
      <c r="I57" s="44"/>
      <c r="J57" s="46"/>
    </row>
    <row r="58">
      <c r="A58" s="36" t="s">
        <v>38</v>
      </c>
      <c r="B58" s="36">
        <v>13</v>
      </c>
      <c r="C58" s="37" t="s">
        <v>128</v>
      </c>
      <c r="D58" s="36" t="s">
        <v>40</v>
      </c>
      <c r="E58" s="38" t="s">
        <v>129</v>
      </c>
      <c r="F58" s="39" t="s">
        <v>124</v>
      </c>
      <c r="G58" s="40">
        <v>264</v>
      </c>
      <c r="H58" s="41">
        <v>0</v>
      </c>
      <c r="I58" s="41">
        <f>ROUND(G58*H58,P4)</f>
        <v>0</v>
      </c>
      <c r="J58" s="39" t="s">
        <v>43</v>
      </c>
      <c r="O58" s="42">
        <f>I58*0.21</f>
        <v>0</v>
      </c>
      <c r="P58">
        <v>3</v>
      </c>
    </row>
    <row r="59" ht="43.2">
      <c r="A59" s="36" t="s">
        <v>44</v>
      </c>
      <c r="B59" s="43"/>
      <c r="C59" s="44"/>
      <c r="D59" s="44"/>
      <c r="E59" s="38" t="s">
        <v>130</v>
      </c>
      <c r="F59" s="44"/>
      <c r="G59" s="44"/>
      <c r="H59" s="44"/>
      <c r="I59" s="44"/>
      <c r="J59" s="46"/>
    </row>
    <row r="60">
      <c r="A60" s="36" t="s">
        <v>45</v>
      </c>
      <c r="B60" s="43"/>
      <c r="C60" s="44"/>
      <c r="D60" s="44"/>
      <c r="E60" s="47" t="s">
        <v>131</v>
      </c>
      <c r="F60" s="44"/>
      <c r="G60" s="44"/>
      <c r="H60" s="44"/>
      <c r="I60" s="44"/>
      <c r="J60" s="46"/>
    </row>
    <row r="61" ht="72">
      <c r="A61" s="36" t="s">
        <v>47</v>
      </c>
      <c r="B61" s="43"/>
      <c r="C61" s="44"/>
      <c r="D61" s="44"/>
      <c r="E61" s="38" t="s">
        <v>132</v>
      </c>
      <c r="F61" s="44"/>
      <c r="G61" s="44"/>
      <c r="H61" s="44"/>
      <c r="I61" s="44"/>
      <c r="J61" s="46"/>
    </row>
    <row r="62">
      <c r="A62" s="36" t="s">
        <v>38</v>
      </c>
      <c r="B62" s="36">
        <v>14</v>
      </c>
      <c r="C62" s="37" t="s">
        <v>133</v>
      </c>
      <c r="D62" s="36" t="s">
        <v>40</v>
      </c>
      <c r="E62" s="38" t="s">
        <v>134</v>
      </c>
      <c r="F62" s="39" t="s">
        <v>124</v>
      </c>
      <c r="G62" s="40">
        <v>264</v>
      </c>
      <c r="H62" s="41">
        <v>0</v>
      </c>
      <c r="I62" s="41">
        <f>ROUND(G62*H62,P4)</f>
        <v>0</v>
      </c>
      <c r="J62" s="39" t="s">
        <v>43</v>
      </c>
      <c r="O62" s="42">
        <f>I62*0.21</f>
        <v>0</v>
      </c>
      <c r="P62">
        <v>3</v>
      </c>
    </row>
    <row r="63" ht="28.8">
      <c r="A63" s="36" t="s">
        <v>44</v>
      </c>
      <c r="B63" s="43"/>
      <c r="C63" s="44"/>
      <c r="D63" s="44"/>
      <c r="E63" s="38" t="s">
        <v>135</v>
      </c>
      <c r="F63" s="44"/>
      <c r="G63" s="44"/>
      <c r="H63" s="44"/>
      <c r="I63" s="44"/>
      <c r="J63" s="46"/>
    </row>
    <row r="64">
      <c r="A64" s="36" t="s">
        <v>45</v>
      </c>
      <c r="B64" s="43"/>
      <c r="C64" s="44"/>
      <c r="D64" s="44"/>
      <c r="E64" s="47" t="s">
        <v>131</v>
      </c>
      <c r="F64" s="44"/>
      <c r="G64" s="44"/>
      <c r="H64" s="44"/>
      <c r="I64" s="44"/>
      <c r="J64" s="46"/>
    </row>
    <row r="65" ht="72">
      <c r="A65" s="36" t="s">
        <v>47</v>
      </c>
      <c r="B65" s="43"/>
      <c r="C65" s="44"/>
      <c r="D65" s="44"/>
      <c r="E65" s="38" t="s">
        <v>136</v>
      </c>
      <c r="F65" s="44"/>
      <c r="G65" s="44"/>
      <c r="H65" s="44"/>
      <c r="I65" s="44"/>
      <c r="J65" s="46"/>
    </row>
    <row r="66">
      <c r="A66" s="30" t="s">
        <v>35</v>
      </c>
      <c r="B66" s="31"/>
      <c r="C66" s="32" t="s">
        <v>77</v>
      </c>
      <c r="D66" s="33"/>
      <c r="E66" s="30" t="s">
        <v>137</v>
      </c>
      <c r="F66" s="33"/>
      <c r="G66" s="33"/>
      <c r="H66" s="33"/>
      <c r="I66" s="34">
        <f>SUMIFS(I67:I70,A67:A70,"P")</f>
        <v>0</v>
      </c>
      <c r="J66" s="35"/>
    </row>
    <row r="67">
      <c r="A67" s="36" t="s">
        <v>38</v>
      </c>
      <c r="B67" s="36">
        <v>15</v>
      </c>
      <c r="C67" s="37" t="s">
        <v>138</v>
      </c>
      <c r="D67" s="36" t="s">
        <v>40</v>
      </c>
      <c r="E67" s="38" t="s">
        <v>139</v>
      </c>
      <c r="F67" s="39" t="s">
        <v>124</v>
      </c>
      <c r="G67" s="40">
        <v>158.5</v>
      </c>
      <c r="H67" s="41">
        <v>0</v>
      </c>
      <c r="I67" s="41">
        <f>ROUND(G67*H67,P4)</f>
        <v>0</v>
      </c>
      <c r="J67" s="39" t="s">
        <v>43</v>
      </c>
      <c r="O67" s="42">
        <f>I67*0.21</f>
        <v>0</v>
      </c>
      <c r="P67">
        <v>3</v>
      </c>
    </row>
    <row r="68" ht="43.2">
      <c r="A68" s="36" t="s">
        <v>44</v>
      </c>
      <c r="B68" s="43"/>
      <c r="C68" s="44"/>
      <c r="D68" s="44"/>
      <c r="E68" s="38" t="s">
        <v>140</v>
      </c>
      <c r="F68" s="44"/>
      <c r="G68" s="44"/>
      <c r="H68" s="44"/>
      <c r="I68" s="44"/>
      <c r="J68" s="46"/>
    </row>
    <row r="69" ht="43.2">
      <c r="A69" s="36" t="s">
        <v>45</v>
      </c>
      <c r="B69" s="43"/>
      <c r="C69" s="44"/>
      <c r="D69" s="44"/>
      <c r="E69" s="47" t="s">
        <v>141</v>
      </c>
      <c r="F69" s="44"/>
      <c r="G69" s="44"/>
      <c r="H69" s="44"/>
      <c r="I69" s="44"/>
      <c r="J69" s="46"/>
    </row>
    <row r="70" ht="144">
      <c r="A70" s="36" t="s">
        <v>47</v>
      </c>
      <c r="B70" s="43"/>
      <c r="C70" s="44"/>
      <c r="D70" s="44"/>
      <c r="E70" s="38" t="s">
        <v>142</v>
      </c>
      <c r="F70" s="44"/>
      <c r="G70" s="44"/>
      <c r="H70" s="44"/>
      <c r="I70" s="44"/>
      <c r="J70" s="46"/>
    </row>
    <row r="71">
      <c r="A71" s="30" t="s">
        <v>35</v>
      </c>
      <c r="B71" s="31"/>
      <c r="C71" s="32" t="s">
        <v>143</v>
      </c>
      <c r="D71" s="33"/>
      <c r="E71" s="30" t="s">
        <v>144</v>
      </c>
      <c r="F71" s="33"/>
      <c r="G71" s="33"/>
      <c r="H71" s="33"/>
      <c r="I71" s="34">
        <f>SUMIFS(I72:I91,A72:A91,"P")</f>
        <v>0</v>
      </c>
      <c r="J71" s="35"/>
    </row>
    <row r="72">
      <c r="A72" s="36" t="s">
        <v>38</v>
      </c>
      <c r="B72" s="36">
        <v>16</v>
      </c>
      <c r="C72" s="37" t="s">
        <v>145</v>
      </c>
      <c r="D72" s="36" t="s">
        <v>40</v>
      </c>
      <c r="E72" s="38" t="s">
        <v>146</v>
      </c>
      <c r="F72" s="39" t="s">
        <v>89</v>
      </c>
      <c r="G72" s="40">
        <v>54.625</v>
      </c>
      <c r="H72" s="41">
        <v>0</v>
      </c>
      <c r="I72" s="41">
        <f>ROUND(G72*H72,P4)</f>
        <v>0</v>
      </c>
      <c r="J72" s="39" t="s">
        <v>43</v>
      </c>
      <c r="O72" s="42">
        <f>I72*0.21</f>
        <v>0</v>
      </c>
      <c r="P72">
        <v>3</v>
      </c>
    </row>
    <row r="73" ht="100.8">
      <c r="A73" s="36" t="s">
        <v>44</v>
      </c>
      <c r="B73" s="43"/>
      <c r="C73" s="44"/>
      <c r="D73" s="44"/>
      <c r="E73" s="38" t="s">
        <v>147</v>
      </c>
      <c r="F73" s="44"/>
      <c r="G73" s="44"/>
      <c r="H73" s="44"/>
      <c r="I73" s="44"/>
      <c r="J73" s="46"/>
    </row>
    <row r="74" ht="57.6">
      <c r="A74" s="36" t="s">
        <v>45</v>
      </c>
      <c r="B74" s="43"/>
      <c r="C74" s="44"/>
      <c r="D74" s="44"/>
      <c r="E74" s="47" t="s">
        <v>115</v>
      </c>
      <c r="F74" s="44"/>
      <c r="G74" s="44"/>
      <c r="H74" s="44"/>
      <c r="I74" s="44"/>
      <c r="J74" s="46"/>
    </row>
    <row r="75" ht="86.4">
      <c r="A75" s="36" t="s">
        <v>47</v>
      </c>
      <c r="B75" s="43"/>
      <c r="C75" s="44"/>
      <c r="D75" s="44"/>
      <c r="E75" s="38" t="s">
        <v>148</v>
      </c>
      <c r="F75" s="44"/>
      <c r="G75" s="44"/>
      <c r="H75" s="44"/>
      <c r="I75" s="44"/>
      <c r="J75" s="46"/>
    </row>
    <row r="76">
      <c r="A76" s="36" t="s">
        <v>38</v>
      </c>
      <c r="B76" s="36">
        <v>17</v>
      </c>
      <c r="C76" s="37" t="s">
        <v>149</v>
      </c>
      <c r="D76" s="36" t="s">
        <v>40</v>
      </c>
      <c r="E76" s="38" t="s">
        <v>150</v>
      </c>
      <c r="F76" s="39" t="s">
        <v>124</v>
      </c>
      <c r="G76" s="40">
        <v>401</v>
      </c>
      <c r="H76" s="41">
        <v>0</v>
      </c>
      <c r="I76" s="41">
        <f>ROUND(G76*H76,P4)</f>
        <v>0</v>
      </c>
      <c r="J76" s="39" t="s">
        <v>43</v>
      </c>
      <c r="O76" s="42">
        <f>I76*0.21</f>
        <v>0</v>
      </c>
      <c r="P76">
        <v>3</v>
      </c>
    </row>
    <row r="77" ht="43.2">
      <c r="A77" s="36" t="s">
        <v>44</v>
      </c>
      <c r="B77" s="43"/>
      <c r="C77" s="44"/>
      <c r="D77" s="44"/>
      <c r="E77" s="38" t="s">
        <v>151</v>
      </c>
      <c r="F77" s="44"/>
      <c r="G77" s="44"/>
      <c r="H77" s="44"/>
      <c r="I77" s="44"/>
      <c r="J77" s="46"/>
    </row>
    <row r="78" ht="43.2">
      <c r="A78" s="36" t="s">
        <v>45</v>
      </c>
      <c r="B78" s="43"/>
      <c r="C78" s="44"/>
      <c r="D78" s="44"/>
      <c r="E78" s="47" t="s">
        <v>152</v>
      </c>
      <c r="F78" s="44"/>
      <c r="G78" s="44"/>
      <c r="H78" s="44"/>
      <c r="I78" s="44"/>
      <c r="J78" s="46"/>
    </row>
    <row r="79" ht="86.4">
      <c r="A79" s="36" t="s">
        <v>47</v>
      </c>
      <c r="B79" s="43"/>
      <c r="C79" s="44"/>
      <c r="D79" s="44"/>
      <c r="E79" s="38" t="s">
        <v>148</v>
      </c>
      <c r="F79" s="44"/>
      <c r="G79" s="44"/>
      <c r="H79" s="44"/>
      <c r="I79" s="44"/>
      <c r="J79" s="46"/>
    </row>
    <row r="80">
      <c r="A80" s="36" t="s">
        <v>38</v>
      </c>
      <c r="B80" s="36">
        <v>18</v>
      </c>
      <c r="C80" s="37" t="s">
        <v>153</v>
      </c>
      <c r="D80" s="36" t="s">
        <v>40</v>
      </c>
      <c r="E80" s="38" t="s">
        <v>154</v>
      </c>
      <c r="F80" s="39" t="s">
        <v>124</v>
      </c>
      <c r="G80" s="40">
        <v>233</v>
      </c>
      <c r="H80" s="41">
        <v>0</v>
      </c>
      <c r="I80" s="41">
        <f>ROUND(G80*H80,P4)</f>
        <v>0</v>
      </c>
      <c r="J80" s="39" t="s">
        <v>43</v>
      </c>
      <c r="O80" s="42">
        <f>I80*0.21</f>
        <v>0</v>
      </c>
      <c r="P80">
        <v>3</v>
      </c>
    </row>
    <row r="81" ht="43.2">
      <c r="A81" s="36" t="s">
        <v>44</v>
      </c>
      <c r="B81" s="43"/>
      <c r="C81" s="44"/>
      <c r="D81" s="44"/>
      <c r="E81" s="38" t="s">
        <v>155</v>
      </c>
      <c r="F81" s="44"/>
      <c r="G81" s="44"/>
      <c r="H81" s="44"/>
      <c r="I81" s="44"/>
      <c r="J81" s="46"/>
    </row>
    <row r="82">
      <c r="A82" s="36" t="s">
        <v>45</v>
      </c>
      <c r="B82" s="43"/>
      <c r="C82" s="44"/>
      <c r="D82" s="44"/>
      <c r="E82" s="47" t="s">
        <v>156</v>
      </c>
      <c r="F82" s="44"/>
      <c r="G82" s="44"/>
      <c r="H82" s="44"/>
      <c r="I82" s="44"/>
      <c r="J82" s="46"/>
    </row>
    <row r="83" ht="216">
      <c r="A83" s="36" t="s">
        <v>47</v>
      </c>
      <c r="B83" s="43"/>
      <c r="C83" s="44"/>
      <c r="D83" s="44"/>
      <c r="E83" s="38" t="s">
        <v>157</v>
      </c>
      <c r="F83" s="44"/>
      <c r="G83" s="44"/>
      <c r="H83" s="44"/>
      <c r="I83" s="44"/>
      <c r="J83" s="46"/>
    </row>
    <row r="84">
      <c r="A84" s="36" t="s">
        <v>38</v>
      </c>
      <c r="B84" s="36">
        <v>19</v>
      </c>
      <c r="C84" s="37" t="s">
        <v>158</v>
      </c>
      <c r="D84" s="36" t="s">
        <v>40</v>
      </c>
      <c r="E84" s="38" t="s">
        <v>159</v>
      </c>
      <c r="F84" s="39" t="s">
        <v>124</v>
      </c>
      <c r="G84" s="40">
        <v>84</v>
      </c>
      <c r="H84" s="41">
        <v>0</v>
      </c>
      <c r="I84" s="41">
        <f>ROUND(G84*H84,P4)</f>
        <v>0</v>
      </c>
      <c r="J84" s="39" t="s">
        <v>43</v>
      </c>
      <c r="O84" s="42">
        <f>I84*0.21</f>
        <v>0</v>
      </c>
      <c r="P84">
        <v>3</v>
      </c>
    </row>
    <row r="85" ht="43.2">
      <c r="A85" s="36" t="s">
        <v>44</v>
      </c>
      <c r="B85" s="43"/>
      <c r="C85" s="44"/>
      <c r="D85" s="44"/>
      <c r="E85" s="38" t="s">
        <v>160</v>
      </c>
      <c r="F85" s="44"/>
      <c r="G85" s="44"/>
      <c r="H85" s="44"/>
      <c r="I85" s="44"/>
      <c r="J85" s="46"/>
    </row>
    <row r="86">
      <c r="A86" s="36" t="s">
        <v>45</v>
      </c>
      <c r="B86" s="43"/>
      <c r="C86" s="44"/>
      <c r="D86" s="44"/>
      <c r="E86" s="47" t="s">
        <v>161</v>
      </c>
      <c r="F86" s="44"/>
      <c r="G86" s="44"/>
      <c r="H86" s="44"/>
      <c r="I86" s="44"/>
      <c r="J86" s="46"/>
    </row>
    <row r="87" ht="216">
      <c r="A87" s="36" t="s">
        <v>47</v>
      </c>
      <c r="B87" s="43"/>
      <c r="C87" s="44"/>
      <c r="D87" s="44"/>
      <c r="E87" s="38" t="s">
        <v>157</v>
      </c>
      <c r="F87" s="44"/>
      <c r="G87" s="44"/>
      <c r="H87" s="44"/>
      <c r="I87" s="44"/>
      <c r="J87" s="46"/>
    </row>
    <row r="88" ht="28.8">
      <c r="A88" s="36" t="s">
        <v>38</v>
      </c>
      <c r="B88" s="36">
        <v>20</v>
      </c>
      <c r="C88" s="37" t="s">
        <v>162</v>
      </c>
      <c r="D88" s="36" t="s">
        <v>40</v>
      </c>
      <c r="E88" s="38" t="s">
        <v>163</v>
      </c>
      <c r="F88" s="39" t="s">
        <v>124</v>
      </c>
      <c r="G88" s="40">
        <v>1</v>
      </c>
      <c r="H88" s="41">
        <v>0</v>
      </c>
      <c r="I88" s="41">
        <f>ROUND(G88*H88,P4)</f>
        <v>0</v>
      </c>
      <c r="J88" s="39" t="s">
        <v>43</v>
      </c>
      <c r="O88" s="42">
        <f>I88*0.21</f>
        <v>0</v>
      </c>
      <c r="P88">
        <v>3</v>
      </c>
    </row>
    <row r="89">
      <c r="A89" s="36" t="s">
        <v>44</v>
      </c>
      <c r="B89" s="43"/>
      <c r="C89" s="44"/>
      <c r="D89" s="44"/>
      <c r="E89" s="38" t="s">
        <v>164</v>
      </c>
      <c r="F89" s="44"/>
      <c r="G89" s="44"/>
      <c r="H89" s="44"/>
      <c r="I89" s="44"/>
      <c r="J89" s="46"/>
    </row>
    <row r="90">
      <c r="A90" s="36" t="s">
        <v>45</v>
      </c>
      <c r="B90" s="43"/>
      <c r="C90" s="44"/>
      <c r="D90" s="44"/>
      <c r="E90" s="47" t="s">
        <v>46</v>
      </c>
      <c r="F90" s="44"/>
      <c r="G90" s="44"/>
      <c r="H90" s="44"/>
      <c r="I90" s="44"/>
      <c r="J90" s="46"/>
    </row>
    <row r="91" ht="216">
      <c r="A91" s="36" t="s">
        <v>47</v>
      </c>
      <c r="B91" s="43"/>
      <c r="C91" s="44"/>
      <c r="D91" s="44"/>
      <c r="E91" s="38" t="s">
        <v>157</v>
      </c>
      <c r="F91" s="44"/>
      <c r="G91" s="44"/>
      <c r="H91" s="44"/>
      <c r="I91" s="44"/>
      <c r="J91" s="46"/>
    </row>
    <row r="92">
      <c r="A92" s="30" t="s">
        <v>35</v>
      </c>
      <c r="B92" s="31"/>
      <c r="C92" s="32" t="s">
        <v>165</v>
      </c>
      <c r="D92" s="33"/>
      <c r="E92" s="30" t="s">
        <v>166</v>
      </c>
      <c r="F92" s="33"/>
      <c r="G92" s="33"/>
      <c r="H92" s="33"/>
      <c r="I92" s="34">
        <f>SUMIFS(I93:I96,A93:A96,"P")</f>
        <v>0</v>
      </c>
      <c r="J92" s="35"/>
    </row>
    <row r="93">
      <c r="A93" s="36" t="s">
        <v>38</v>
      </c>
      <c r="B93" s="36">
        <v>21</v>
      </c>
      <c r="C93" s="37" t="s">
        <v>167</v>
      </c>
      <c r="D93" s="36" t="s">
        <v>40</v>
      </c>
      <c r="E93" s="38" t="s">
        <v>168</v>
      </c>
      <c r="F93" s="39" t="s">
        <v>169</v>
      </c>
      <c r="G93" s="40">
        <v>2</v>
      </c>
      <c r="H93" s="41">
        <v>0</v>
      </c>
      <c r="I93" s="41">
        <f>ROUND(G93*H93,P4)</f>
        <v>0</v>
      </c>
      <c r="J93" s="39" t="s">
        <v>43</v>
      </c>
      <c r="O93" s="42">
        <f>I93*0.21</f>
        <v>0</v>
      </c>
      <c r="P93">
        <v>3</v>
      </c>
    </row>
    <row r="94">
      <c r="A94" s="36" t="s">
        <v>44</v>
      </c>
      <c r="B94" s="43"/>
      <c r="C94" s="44"/>
      <c r="D94" s="44"/>
      <c r="E94" s="38" t="s">
        <v>170</v>
      </c>
      <c r="F94" s="44"/>
      <c r="G94" s="44"/>
      <c r="H94" s="44"/>
      <c r="I94" s="44"/>
      <c r="J94" s="46"/>
    </row>
    <row r="95">
      <c r="A95" s="36" t="s">
        <v>45</v>
      </c>
      <c r="B95" s="43"/>
      <c r="C95" s="44"/>
      <c r="D95" s="44"/>
      <c r="E95" s="47" t="s">
        <v>171</v>
      </c>
      <c r="F95" s="44"/>
      <c r="G95" s="44"/>
      <c r="H95" s="44"/>
      <c r="I95" s="44"/>
      <c r="J95" s="46"/>
    </row>
    <row r="96" ht="72">
      <c r="A96" s="36" t="s">
        <v>47</v>
      </c>
      <c r="B96" s="43"/>
      <c r="C96" s="44"/>
      <c r="D96" s="44"/>
      <c r="E96" s="38" t="s">
        <v>172</v>
      </c>
      <c r="F96" s="44"/>
      <c r="G96" s="44"/>
      <c r="H96" s="44"/>
      <c r="I96" s="44"/>
      <c r="J96" s="46"/>
    </row>
    <row r="97">
      <c r="A97" s="30" t="s">
        <v>35</v>
      </c>
      <c r="B97" s="31"/>
      <c r="C97" s="32" t="s">
        <v>173</v>
      </c>
      <c r="D97" s="33"/>
      <c r="E97" s="30" t="s">
        <v>174</v>
      </c>
      <c r="F97" s="33"/>
      <c r="G97" s="33"/>
      <c r="H97" s="33"/>
      <c r="I97" s="34">
        <f>SUMIFS(I98:I109,A98:A109,"P")</f>
        <v>0</v>
      </c>
      <c r="J97" s="35"/>
    </row>
    <row r="98">
      <c r="A98" s="36" t="s">
        <v>38</v>
      </c>
      <c r="B98" s="36">
        <v>22</v>
      </c>
      <c r="C98" s="37" t="s">
        <v>175</v>
      </c>
      <c r="D98" s="36" t="s">
        <v>40</v>
      </c>
      <c r="E98" s="38" t="s">
        <v>176</v>
      </c>
      <c r="F98" s="39" t="s">
        <v>104</v>
      </c>
      <c r="G98" s="40">
        <v>264.5</v>
      </c>
      <c r="H98" s="41">
        <v>0</v>
      </c>
      <c r="I98" s="41">
        <f>ROUND(G98*H98,P4)</f>
        <v>0</v>
      </c>
      <c r="J98" s="39" t="s">
        <v>43</v>
      </c>
      <c r="O98" s="42">
        <f>I98*0.21</f>
        <v>0</v>
      </c>
      <c r="P98">
        <v>3</v>
      </c>
    </row>
    <row r="99" ht="28.8">
      <c r="A99" s="36" t="s">
        <v>44</v>
      </c>
      <c r="B99" s="43"/>
      <c r="C99" s="44"/>
      <c r="D99" s="44"/>
      <c r="E99" s="38" t="s">
        <v>177</v>
      </c>
      <c r="F99" s="44"/>
      <c r="G99" s="44"/>
      <c r="H99" s="44"/>
      <c r="I99" s="44"/>
      <c r="J99" s="46"/>
    </row>
    <row r="100">
      <c r="A100" s="36" t="s">
        <v>45</v>
      </c>
      <c r="B100" s="43"/>
      <c r="C100" s="44"/>
      <c r="D100" s="44"/>
      <c r="E100" s="47" t="s">
        <v>178</v>
      </c>
      <c r="F100" s="44"/>
      <c r="G100" s="44"/>
      <c r="H100" s="44"/>
      <c r="I100" s="44"/>
      <c r="J100" s="46"/>
    </row>
    <row r="101" ht="86.4">
      <c r="A101" s="36" t="s">
        <v>47</v>
      </c>
      <c r="B101" s="43"/>
      <c r="C101" s="44"/>
      <c r="D101" s="44"/>
      <c r="E101" s="38" t="s">
        <v>179</v>
      </c>
      <c r="F101" s="44"/>
      <c r="G101" s="44"/>
      <c r="H101" s="44"/>
      <c r="I101" s="44"/>
      <c r="J101" s="46"/>
    </row>
    <row r="102">
      <c r="A102" s="36" t="s">
        <v>38</v>
      </c>
      <c r="B102" s="36">
        <v>23</v>
      </c>
      <c r="C102" s="37" t="s">
        <v>180</v>
      </c>
      <c r="D102" s="36" t="s">
        <v>40</v>
      </c>
      <c r="E102" s="38" t="s">
        <v>181</v>
      </c>
      <c r="F102" s="39" t="s">
        <v>104</v>
      </c>
      <c r="G102" s="40">
        <v>38.5</v>
      </c>
      <c r="H102" s="41">
        <v>0</v>
      </c>
      <c r="I102" s="41">
        <f>ROUND(G102*H102,P4)</f>
        <v>0</v>
      </c>
      <c r="J102" s="39" t="s">
        <v>43</v>
      </c>
      <c r="O102" s="42">
        <f>I102*0.21</f>
        <v>0</v>
      </c>
      <c r="P102">
        <v>3</v>
      </c>
    </row>
    <row r="103" ht="43.2">
      <c r="A103" s="36" t="s">
        <v>44</v>
      </c>
      <c r="B103" s="43"/>
      <c r="C103" s="44"/>
      <c r="D103" s="44"/>
      <c r="E103" s="38" t="s">
        <v>182</v>
      </c>
      <c r="F103" s="44"/>
      <c r="G103" s="44"/>
      <c r="H103" s="44"/>
      <c r="I103" s="44"/>
      <c r="J103" s="46"/>
    </row>
    <row r="104">
      <c r="A104" s="36" t="s">
        <v>45</v>
      </c>
      <c r="B104" s="43"/>
      <c r="C104" s="44"/>
      <c r="D104" s="44"/>
      <c r="E104" s="47" t="s">
        <v>183</v>
      </c>
      <c r="F104" s="44"/>
      <c r="G104" s="44"/>
      <c r="H104" s="44"/>
      <c r="I104" s="44"/>
      <c r="J104" s="46"/>
    </row>
    <row r="105" ht="86.4">
      <c r="A105" s="36" t="s">
        <v>47</v>
      </c>
      <c r="B105" s="43"/>
      <c r="C105" s="44"/>
      <c r="D105" s="44"/>
      <c r="E105" s="38" t="s">
        <v>179</v>
      </c>
      <c r="F105" s="44"/>
      <c r="G105" s="44"/>
      <c r="H105" s="44"/>
      <c r="I105" s="44"/>
      <c r="J105" s="46"/>
    </row>
    <row r="106">
      <c r="A106" s="36" t="s">
        <v>38</v>
      </c>
      <c r="B106" s="36">
        <v>24</v>
      </c>
      <c r="C106" s="37" t="s">
        <v>184</v>
      </c>
      <c r="D106" s="36" t="s">
        <v>40</v>
      </c>
      <c r="E106" s="38" t="s">
        <v>185</v>
      </c>
      <c r="F106" s="39" t="s">
        <v>124</v>
      </c>
      <c r="G106" s="40">
        <v>16</v>
      </c>
      <c r="H106" s="41">
        <v>0</v>
      </c>
      <c r="I106" s="41">
        <f>ROUND(G106*H106,P4)</f>
        <v>0</v>
      </c>
      <c r="J106" s="39" t="s">
        <v>43</v>
      </c>
      <c r="O106" s="42">
        <f>I106*0.21</f>
        <v>0</v>
      </c>
      <c r="P106">
        <v>3</v>
      </c>
    </row>
    <row r="107" ht="57.6">
      <c r="A107" s="36" t="s">
        <v>44</v>
      </c>
      <c r="B107" s="43"/>
      <c r="C107" s="44"/>
      <c r="D107" s="44"/>
      <c r="E107" s="38" t="s">
        <v>186</v>
      </c>
      <c r="F107" s="44"/>
      <c r="G107" s="44"/>
      <c r="H107" s="44"/>
      <c r="I107" s="44"/>
      <c r="J107" s="46"/>
    </row>
    <row r="108">
      <c r="A108" s="36" t="s">
        <v>45</v>
      </c>
      <c r="B108" s="43"/>
      <c r="C108" s="44"/>
      <c r="D108" s="44"/>
      <c r="E108" s="47" t="s">
        <v>187</v>
      </c>
      <c r="F108" s="44"/>
      <c r="G108" s="44"/>
      <c r="H108" s="44"/>
      <c r="I108" s="44"/>
      <c r="J108" s="46"/>
    </row>
    <row r="109" ht="144">
      <c r="A109" s="36" t="s">
        <v>47</v>
      </c>
      <c r="B109" s="48"/>
      <c r="C109" s="49"/>
      <c r="D109" s="49"/>
      <c r="E109" s="38" t="s">
        <v>188</v>
      </c>
      <c r="F109" s="49"/>
      <c r="G109" s="49"/>
      <c r="H109" s="49"/>
      <c r="I109" s="49"/>
      <c r="J109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1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15</v>
      </c>
      <c r="I3" s="24">
        <f>SUMIFS(I8:I105,A8:A105,"SD")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37</v>
      </c>
      <c r="F8" s="33"/>
      <c r="G8" s="33"/>
      <c r="H8" s="33"/>
      <c r="I8" s="34">
        <f>SUMIFS(I9:I28,A9:A28,"P")</f>
        <v>0</v>
      </c>
      <c r="J8" s="35"/>
    </row>
    <row r="9">
      <c r="A9" s="36" t="s">
        <v>38</v>
      </c>
      <c r="B9" s="36">
        <v>1</v>
      </c>
      <c r="C9" s="37" t="s">
        <v>71</v>
      </c>
      <c r="D9" s="36" t="s">
        <v>69</v>
      </c>
      <c r="E9" s="38" t="s">
        <v>72</v>
      </c>
      <c r="F9" s="39" t="s">
        <v>73</v>
      </c>
      <c r="G9" s="40">
        <v>1.9319999999999999</v>
      </c>
      <c r="H9" s="41">
        <v>0</v>
      </c>
      <c r="I9" s="41">
        <f>ROUND(G9*H9,P4)</f>
        <v>0</v>
      </c>
      <c r="J9" s="39" t="s">
        <v>43</v>
      </c>
      <c r="O9" s="42">
        <f>I9*0.21</f>
        <v>0</v>
      </c>
      <c r="P9">
        <v>3</v>
      </c>
    </row>
    <row r="10" ht="28.8">
      <c r="A10" s="36" t="s">
        <v>44</v>
      </c>
      <c r="B10" s="43"/>
      <c r="C10" s="44"/>
      <c r="D10" s="44"/>
      <c r="E10" s="38" t="s">
        <v>74</v>
      </c>
      <c r="F10" s="44"/>
      <c r="G10" s="44"/>
      <c r="H10" s="44"/>
      <c r="I10" s="44"/>
      <c r="J10" s="46"/>
    </row>
    <row r="11">
      <c r="A11" s="36" t="s">
        <v>45</v>
      </c>
      <c r="B11" s="43"/>
      <c r="C11" s="44"/>
      <c r="D11" s="44"/>
      <c r="E11" s="47" t="s">
        <v>189</v>
      </c>
      <c r="F11" s="44"/>
      <c r="G11" s="44"/>
      <c r="H11" s="44"/>
      <c r="I11" s="44"/>
      <c r="J11" s="46"/>
    </row>
    <row r="12" ht="72">
      <c r="A12" s="36" t="s">
        <v>47</v>
      </c>
      <c r="B12" s="43"/>
      <c r="C12" s="44"/>
      <c r="D12" s="44"/>
      <c r="E12" s="38" t="s">
        <v>76</v>
      </c>
      <c r="F12" s="44"/>
      <c r="G12" s="44"/>
      <c r="H12" s="44"/>
      <c r="I12" s="44"/>
      <c r="J12" s="46"/>
    </row>
    <row r="13">
      <c r="A13" s="36" t="s">
        <v>38</v>
      </c>
      <c r="B13" s="36">
        <v>2</v>
      </c>
      <c r="C13" s="37" t="s">
        <v>71</v>
      </c>
      <c r="D13" s="36" t="s">
        <v>77</v>
      </c>
      <c r="E13" s="38" t="s">
        <v>72</v>
      </c>
      <c r="F13" s="39" t="s">
        <v>73</v>
      </c>
      <c r="G13" s="40">
        <v>10.295999999999999</v>
      </c>
      <c r="H13" s="41">
        <v>0</v>
      </c>
      <c r="I13" s="41">
        <f>ROUND(G13*H13,P4)</f>
        <v>0</v>
      </c>
      <c r="J13" s="39" t="s">
        <v>43</v>
      </c>
      <c r="O13" s="42">
        <f>I13*0.21</f>
        <v>0</v>
      </c>
      <c r="P13">
        <v>3</v>
      </c>
    </row>
    <row r="14" ht="28.8">
      <c r="A14" s="36" t="s">
        <v>44</v>
      </c>
      <c r="B14" s="43"/>
      <c r="C14" s="44"/>
      <c r="D14" s="44"/>
      <c r="E14" s="38" t="s">
        <v>78</v>
      </c>
      <c r="F14" s="44"/>
      <c r="G14" s="44"/>
      <c r="H14" s="44"/>
      <c r="I14" s="44"/>
      <c r="J14" s="46"/>
    </row>
    <row r="15" ht="43.2">
      <c r="A15" s="36" t="s">
        <v>45</v>
      </c>
      <c r="B15" s="43"/>
      <c r="C15" s="44"/>
      <c r="D15" s="44"/>
      <c r="E15" s="47" t="s">
        <v>190</v>
      </c>
      <c r="F15" s="44"/>
      <c r="G15" s="44"/>
      <c r="H15" s="44"/>
      <c r="I15" s="44"/>
      <c r="J15" s="46"/>
    </row>
    <row r="16" ht="72">
      <c r="A16" s="36" t="s">
        <v>47</v>
      </c>
      <c r="B16" s="43"/>
      <c r="C16" s="44"/>
      <c r="D16" s="44"/>
      <c r="E16" s="38" t="s">
        <v>76</v>
      </c>
      <c r="F16" s="44"/>
      <c r="G16" s="44"/>
      <c r="H16" s="44"/>
      <c r="I16" s="44"/>
      <c r="J16" s="46"/>
    </row>
    <row r="17">
      <c r="A17" s="36" t="s">
        <v>38</v>
      </c>
      <c r="B17" s="36">
        <v>3</v>
      </c>
      <c r="C17" s="37" t="s">
        <v>71</v>
      </c>
      <c r="D17" s="36" t="s">
        <v>80</v>
      </c>
      <c r="E17" s="38" t="s">
        <v>72</v>
      </c>
      <c r="F17" s="39" t="s">
        <v>73</v>
      </c>
      <c r="G17" s="40">
        <v>124.92</v>
      </c>
      <c r="H17" s="41">
        <v>0</v>
      </c>
      <c r="I17" s="41">
        <f>ROUND(G17*H17,P4)</f>
        <v>0</v>
      </c>
      <c r="J17" s="39" t="s">
        <v>43</v>
      </c>
      <c r="O17" s="42">
        <f>I17*0.21</f>
        <v>0</v>
      </c>
      <c r="P17">
        <v>3</v>
      </c>
    </row>
    <row r="18" ht="28.8">
      <c r="A18" s="36" t="s">
        <v>44</v>
      </c>
      <c r="B18" s="43"/>
      <c r="C18" s="44"/>
      <c r="D18" s="44"/>
      <c r="E18" s="38" t="s">
        <v>81</v>
      </c>
      <c r="F18" s="44"/>
      <c r="G18" s="44"/>
      <c r="H18" s="44"/>
      <c r="I18" s="44"/>
      <c r="J18" s="46"/>
    </row>
    <row r="19">
      <c r="A19" s="36" t="s">
        <v>45</v>
      </c>
      <c r="B19" s="43"/>
      <c r="C19" s="44"/>
      <c r="D19" s="44"/>
      <c r="E19" s="47" t="s">
        <v>191</v>
      </c>
      <c r="F19" s="44"/>
      <c r="G19" s="44"/>
      <c r="H19" s="44"/>
      <c r="I19" s="44"/>
      <c r="J19" s="46"/>
    </row>
    <row r="20" ht="72">
      <c r="A20" s="36" t="s">
        <v>47</v>
      </c>
      <c r="B20" s="43"/>
      <c r="C20" s="44"/>
      <c r="D20" s="44"/>
      <c r="E20" s="38" t="s">
        <v>76</v>
      </c>
      <c r="F20" s="44"/>
      <c r="G20" s="44"/>
      <c r="H20" s="44"/>
      <c r="I20" s="44"/>
      <c r="J20" s="46"/>
    </row>
    <row r="21">
      <c r="A21" s="36" t="s">
        <v>38</v>
      </c>
      <c r="B21" s="36">
        <v>4</v>
      </c>
      <c r="C21" s="37" t="s">
        <v>71</v>
      </c>
      <c r="D21" s="36" t="s">
        <v>83</v>
      </c>
      <c r="E21" s="38" t="s">
        <v>72</v>
      </c>
      <c r="F21" s="39" t="s">
        <v>73</v>
      </c>
      <c r="G21" s="40">
        <v>121.5</v>
      </c>
      <c r="H21" s="41">
        <v>0</v>
      </c>
      <c r="I21" s="41">
        <f>ROUND(G21*H21,P4)</f>
        <v>0</v>
      </c>
      <c r="J21" s="39" t="s">
        <v>43</v>
      </c>
      <c r="O21" s="42">
        <f>I21*0.21</f>
        <v>0</v>
      </c>
      <c r="P21">
        <v>3</v>
      </c>
    </row>
    <row r="22" ht="28.8">
      <c r="A22" s="36" t="s">
        <v>44</v>
      </c>
      <c r="B22" s="43"/>
      <c r="C22" s="44"/>
      <c r="D22" s="44"/>
      <c r="E22" s="38" t="s">
        <v>192</v>
      </c>
      <c r="F22" s="44"/>
      <c r="G22" s="44"/>
      <c r="H22" s="44"/>
      <c r="I22" s="44"/>
      <c r="J22" s="46"/>
    </row>
    <row r="23">
      <c r="A23" s="36" t="s">
        <v>45</v>
      </c>
      <c r="B23" s="43"/>
      <c r="C23" s="44"/>
      <c r="D23" s="44"/>
      <c r="E23" s="47" t="s">
        <v>193</v>
      </c>
      <c r="F23" s="44"/>
      <c r="G23" s="44"/>
      <c r="H23" s="44"/>
      <c r="I23" s="44"/>
      <c r="J23" s="46"/>
    </row>
    <row r="24" ht="72">
      <c r="A24" s="36" t="s">
        <v>47</v>
      </c>
      <c r="B24" s="43"/>
      <c r="C24" s="44"/>
      <c r="D24" s="44"/>
      <c r="E24" s="38" t="s">
        <v>76</v>
      </c>
      <c r="F24" s="44"/>
      <c r="G24" s="44"/>
      <c r="H24" s="44"/>
      <c r="I24" s="44"/>
      <c r="J24" s="46"/>
    </row>
    <row r="25">
      <c r="A25" s="36" t="s">
        <v>38</v>
      </c>
      <c r="B25" s="36">
        <v>5</v>
      </c>
      <c r="C25" s="37" t="s">
        <v>71</v>
      </c>
      <c r="D25" s="36" t="s">
        <v>143</v>
      </c>
      <c r="E25" s="38" t="s">
        <v>72</v>
      </c>
      <c r="F25" s="39" t="s">
        <v>73</v>
      </c>
      <c r="G25" s="40">
        <v>7.3920000000000003</v>
      </c>
      <c r="H25" s="41">
        <v>0</v>
      </c>
      <c r="I25" s="41">
        <f>ROUND(G25*H25,P4)</f>
        <v>0</v>
      </c>
      <c r="J25" s="39" t="s">
        <v>43</v>
      </c>
      <c r="O25" s="42">
        <f>I25*0.21</f>
        <v>0</v>
      </c>
      <c r="P25">
        <v>3</v>
      </c>
    </row>
    <row r="26" ht="28.8">
      <c r="A26" s="36" t="s">
        <v>44</v>
      </c>
      <c r="B26" s="43"/>
      <c r="C26" s="44"/>
      <c r="D26" s="44"/>
      <c r="E26" s="38" t="s">
        <v>194</v>
      </c>
      <c r="F26" s="44"/>
      <c r="G26" s="44"/>
      <c r="H26" s="44"/>
      <c r="I26" s="44"/>
      <c r="J26" s="46"/>
    </row>
    <row r="27">
      <c r="A27" s="36" t="s">
        <v>45</v>
      </c>
      <c r="B27" s="43"/>
      <c r="C27" s="44"/>
      <c r="D27" s="44"/>
      <c r="E27" s="47" t="s">
        <v>195</v>
      </c>
      <c r="F27" s="44"/>
      <c r="G27" s="44"/>
      <c r="H27" s="44"/>
      <c r="I27" s="44"/>
      <c r="J27" s="46"/>
    </row>
    <row r="28" ht="72">
      <c r="A28" s="36" t="s">
        <v>47</v>
      </c>
      <c r="B28" s="43"/>
      <c r="C28" s="44"/>
      <c r="D28" s="44"/>
      <c r="E28" s="38" t="s">
        <v>76</v>
      </c>
      <c r="F28" s="44"/>
      <c r="G28" s="44"/>
      <c r="H28" s="44"/>
      <c r="I28" s="44"/>
      <c r="J28" s="46"/>
    </row>
    <row r="29">
      <c r="A29" s="30" t="s">
        <v>35</v>
      </c>
      <c r="B29" s="31"/>
      <c r="C29" s="32" t="s">
        <v>69</v>
      </c>
      <c r="D29" s="33"/>
      <c r="E29" s="30" t="s">
        <v>86</v>
      </c>
      <c r="F29" s="33"/>
      <c r="G29" s="33"/>
      <c r="H29" s="33"/>
      <c r="I29" s="34">
        <f>SUMIFS(I30:I65,A30:A65,"P")</f>
        <v>0</v>
      </c>
      <c r="J29" s="35"/>
    </row>
    <row r="30">
      <c r="A30" s="36" t="s">
        <v>38</v>
      </c>
      <c r="B30" s="36">
        <v>6</v>
      </c>
      <c r="C30" s="37" t="s">
        <v>87</v>
      </c>
      <c r="D30" s="36" t="s">
        <v>40</v>
      </c>
      <c r="E30" s="38" t="s">
        <v>88</v>
      </c>
      <c r="F30" s="39" t="s">
        <v>89</v>
      </c>
      <c r="G30" s="40">
        <v>0.83999999999999997</v>
      </c>
      <c r="H30" s="41">
        <v>0</v>
      </c>
      <c r="I30" s="41">
        <f>ROUND(G30*H30,P4)</f>
        <v>0</v>
      </c>
      <c r="J30" s="39" t="s">
        <v>43</v>
      </c>
      <c r="O30" s="42">
        <f>I30*0.21</f>
        <v>0</v>
      </c>
      <c r="P30">
        <v>3</v>
      </c>
    </row>
    <row r="31" ht="72">
      <c r="A31" s="36" t="s">
        <v>44</v>
      </c>
      <c r="B31" s="43"/>
      <c r="C31" s="44"/>
      <c r="D31" s="44"/>
      <c r="E31" s="38" t="s">
        <v>196</v>
      </c>
      <c r="F31" s="44"/>
      <c r="G31" s="44"/>
      <c r="H31" s="44"/>
      <c r="I31" s="44"/>
      <c r="J31" s="46"/>
    </row>
    <row r="32">
      <c r="A32" s="36" t="s">
        <v>45</v>
      </c>
      <c r="B32" s="43"/>
      <c r="C32" s="44"/>
      <c r="D32" s="44"/>
      <c r="E32" s="47" t="s">
        <v>197</v>
      </c>
      <c r="F32" s="44"/>
      <c r="G32" s="44"/>
      <c r="H32" s="44"/>
      <c r="I32" s="44"/>
      <c r="J32" s="46"/>
    </row>
    <row r="33" ht="115.2">
      <c r="A33" s="36" t="s">
        <v>47</v>
      </c>
      <c r="B33" s="43"/>
      <c r="C33" s="44"/>
      <c r="D33" s="44"/>
      <c r="E33" s="38" t="s">
        <v>92</v>
      </c>
      <c r="F33" s="44"/>
      <c r="G33" s="44"/>
      <c r="H33" s="44"/>
      <c r="I33" s="44"/>
      <c r="J33" s="46"/>
    </row>
    <row r="34">
      <c r="A34" s="36" t="s">
        <v>38</v>
      </c>
      <c r="B34" s="36">
        <v>7</v>
      </c>
      <c r="C34" s="37" t="s">
        <v>198</v>
      </c>
      <c r="D34" s="36" t="s">
        <v>40</v>
      </c>
      <c r="E34" s="38" t="s">
        <v>199</v>
      </c>
      <c r="F34" s="39" t="s">
        <v>89</v>
      </c>
      <c r="G34" s="40">
        <v>4.0499999999999998</v>
      </c>
      <c r="H34" s="41">
        <v>0</v>
      </c>
      <c r="I34" s="41">
        <f>ROUND(G34*H34,P4)</f>
        <v>0</v>
      </c>
      <c r="J34" s="39" t="s">
        <v>43</v>
      </c>
      <c r="O34" s="42">
        <f>I34*0.21</f>
        <v>0</v>
      </c>
      <c r="P34">
        <v>3</v>
      </c>
    </row>
    <row r="35" ht="72">
      <c r="A35" s="36" t="s">
        <v>44</v>
      </c>
      <c r="B35" s="43"/>
      <c r="C35" s="44"/>
      <c r="D35" s="44"/>
      <c r="E35" s="38" t="s">
        <v>200</v>
      </c>
      <c r="F35" s="44"/>
      <c r="G35" s="44"/>
      <c r="H35" s="44"/>
      <c r="I35" s="44"/>
      <c r="J35" s="46"/>
    </row>
    <row r="36">
      <c r="A36" s="36" t="s">
        <v>45</v>
      </c>
      <c r="B36" s="43"/>
      <c r="C36" s="44"/>
      <c r="D36" s="44"/>
      <c r="E36" s="47" t="s">
        <v>201</v>
      </c>
      <c r="F36" s="44"/>
      <c r="G36" s="44"/>
      <c r="H36" s="44"/>
      <c r="I36" s="44"/>
      <c r="J36" s="46"/>
    </row>
    <row r="37" ht="129.6">
      <c r="A37" s="36" t="s">
        <v>47</v>
      </c>
      <c r="B37" s="43"/>
      <c r="C37" s="44"/>
      <c r="D37" s="44"/>
      <c r="E37" s="38" t="s">
        <v>97</v>
      </c>
      <c r="F37" s="44"/>
      <c r="G37" s="44"/>
      <c r="H37" s="44"/>
      <c r="I37" s="44"/>
      <c r="J37" s="46"/>
    </row>
    <row r="38">
      <c r="A38" s="36" t="s">
        <v>38</v>
      </c>
      <c r="B38" s="36">
        <v>8</v>
      </c>
      <c r="C38" s="37" t="s">
        <v>93</v>
      </c>
      <c r="D38" s="36" t="s">
        <v>40</v>
      </c>
      <c r="E38" s="38" t="s">
        <v>94</v>
      </c>
      <c r="F38" s="39" t="s">
        <v>89</v>
      </c>
      <c r="G38" s="40">
        <v>0.23999999999999999</v>
      </c>
      <c r="H38" s="41">
        <v>0</v>
      </c>
      <c r="I38" s="41">
        <f>ROUND(G38*H38,P4)</f>
        <v>0</v>
      </c>
      <c r="J38" s="39" t="s">
        <v>43</v>
      </c>
      <c r="O38" s="42">
        <f>I38*0.21</f>
        <v>0</v>
      </c>
      <c r="P38">
        <v>3</v>
      </c>
    </row>
    <row r="39" ht="57.6">
      <c r="A39" s="36" t="s">
        <v>44</v>
      </c>
      <c r="B39" s="43"/>
      <c r="C39" s="44"/>
      <c r="D39" s="44"/>
      <c r="E39" s="38" t="s">
        <v>202</v>
      </c>
      <c r="F39" s="44"/>
      <c r="G39" s="44"/>
      <c r="H39" s="44"/>
      <c r="I39" s="44"/>
      <c r="J39" s="46"/>
    </row>
    <row r="40">
      <c r="A40" s="36" t="s">
        <v>45</v>
      </c>
      <c r="B40" s="43"/>
      <c r="C40" s="44"/>
      <c r="D40" s="44"/>
      <c r="E40" s="47" t="s">
        <v>203</v>
      </c>
      <c r="F40" s="44"/>
      <c r="G40" s="44"/>
      <c r="H40" s="44"/>
      <c r="I40" s="44"/>
      <c r="J40" s="46"/>
    </row>
    <row r="41" ht="129.6">
      <c r="A41" s="36" t="s">
        <v>47</v>
      </c>
      <c r="B41" s="43"/>
      <c r="C41" s="44"/>
      <c r="D41" s="44"/>
      <c r="E41" s="38" t="s">
        <v>97</v>
      </c>
      <c r="F41" s="44"/>
      <c r="G41" s="44"/>
      <c r="H41" s="44"/>
      <c r="I41" s="44"/>
      <c r="J41" s="46"/>
    </row>
    <row r="42" ht="28.8">
      <c r="A42" s="36" t="s">
        <v>38</v>
      </c>
      <c r="B42" s="36">
        <v>9</v>
      </c>
      <c r="C42" s="37" t="s">
        <v>98</v>
      </c>
      <c r="D42" s="36" t="s">
        <v>40</v>
      </c>
      <c r="E42" s="38" t="s">
        <v>99</v>
      </c>
      <c r="F42" s="39" t="s">
        <v>89</v>
      </c>
      <c r="G42" s="40">
        <v>69.400000000000006</v>
      </c>
      <c r="H42" s="41">
        <v>0</v>
      </c>
      <c r="I42" s="41">
        <f>ROUND(G42*H42,P4)</f>
        <v>0</v>
      </c>
      <c r="J42" s="39" t="s">
        <v>43</v>
      </c>
      <c r="O42" s="42">
        <f>I42*0.21</f>
        <v>0</v>
      </c>
      <c r="P42">
        <v>3</v>
      </c>
    </row>
    <row r="43" ht="72">
      <c r="A43" s="36" t="s">
        <v>44</v>
      </c>
      <c r="B43" s="43"/>
      <c r="C43" s="44"/>
      <c r="D43" s="44"/>
      <c r="E43" s="38" t="s">
        <v>204</v>
      </c>
      <c r="F43" s="44"/>
      <c r="G43" s="44"/>
      <c r="H43" s="44"/>
      <c r="I43" s="44"/>
      <c r="J43" s="46"/>
    </row>
    <row r="44" ht="72">
      <c r="A44" s="36" t="s">
        <v>45</v>
      </c>
      <c r="B44" s="43"/>
      <c r="C44" s="44"/>
      <c r="D44" s="44"/>
      <c r="E44" s="47" t="s">
        <v>205</v>
      </c>
      <c r="F44" s="44"/>
      <c r="G44" s="44"/>
      <c r="H44" s="44"/>
      <c r="I44" s="44"/>
      <c r="J44" s="46"/>
    </row>
    <row r="45" ht="115.2">
      <c r="A45" s="36" t="s">
        <v>47</v>
      </c>
      <c r="B45" s="43"/>
      <c r="C45" s="44"/>
      <c r="D45" s="44"/>
      <c r="E45" s="38" t="s">
        <v>92</v>
      </c>
      <c r="F45" s="44"/>
      <c r="G45" s="44"/>
      <c r="H45" s="44"/>
      <c r="I45" s="44"/>
      <c r="J45" s="46"/>
    </row>
    <row r="46">
      <c r="A46" s="36" t="s">
        <v>38</v>
      </c>
      <c r="B46" s="36">
        <v>10</v>
      </c>
      <c r="C46" s="37" t="s">
        <v>206</v>
      </c>
      <c r="D46" s="36" t="s">
        <v>40</v>
      </c>
      <c r="E46" s="38" t="s">
        <v>207</v>
      </c>
      <c r="F46" s="39" t="s">
        <v>89</v>
      </c>
      <c r="G46" s="40">
        <v>2.6400000000000001</v>
      </c>
      <c r="H46" s="41">
        <v>0</v>
      </c>
      <c r="I46" s="41">
        <f>ROUND(G46*H46,P4)</f>
        <v>0</v>
      </c>
      <c r="J46" s="39" t="s">
        <v>43</v>
      </c>
      <c r="O46" s="42">
        <f>I46*0.21</f>
        <v>0</v>
      </c>
      <c r="P46">
        <v>3</v>
      </c>
    </row>
    <row r="47" ht="57.6">
      <c r="A47" s="36" t="s">
        <v>44</v>
      </c>
      <c r="B47" s="43"/>
      <c r="C47" s="44"/>
      <c r="D47" s="44"/>
      <c r="E47" s="38" t="s">
        <v>208</v>
      </c>
      <c r="F47" s="44"/>
      <c r="G47" s="44"/>
      <c r="H47" s="44"/>
      <c r="I47" s="44"/>
      <c r="J47" s="46"/>
    </row>
    <row r="48">
      <c r="A48" s="36" t="s">
        <v>45</v>
      </c>
      <c r="B48" s="43"/>
      <c r="C48" s="44"/>
      <c r="D48" s="44"/>
      <c r="E48" s="47" t="s">
        <v>209</v>
      </c>
      <c r="F48" s="44"/>
      <c r="G48" s="44"/>
      <c r="H48" s="44"/>
      <c r="I48" s="44"/>
      <c r="J48" s="46"/>
    </row>
    <row r="49" ht="115.2">
      <c r="A49" s="36" t="s">
        <v>47</v>
      </c>
      <c r="B49" s="43"/>
      <c r="C49" s="44"/>
      <c r="D49" s="44"/>
      <c r="E49" s="38" t="s">
        <v>92</v>
      </c>
      <c r="F49" s="44"/>
      <c r="G49" s="44"/>
      <c r="H49" s="44"/>
      <c r="I49" s="44"/>
      <c r="J49" s="46"/>
    </row>
    <row r="50">
      <c r="A50" s="36" t="s">
        <v>38</v>
      </c>
      <c r="B50" s="36">
        <v>11</v>
      </c>
      <c r="C50" s="37" t="s">
        <v>107</v>
      </c>
      <c r="D50" s="36" t="s">
        <v>40</v>
      </c>
      <c r="E50" s="38" t="s">
        <v>108</v>
      </c>
      <c r="F50" s="39" t="s">
        <v>89</v>
      </c>
      <c r="G50" s="40">
        <v>7.0499999999999998</v>
      </c>
      <c r="H50" s="41">
        <v>0</v>
      </c>
      <c r="I50" s="41">
        <f>ROUND(G50*H50,P4)</f>
        <v>0</v>
      </c>
      <c r="J50" s="39" t="s">
        <v>43</v>
      </c>
      <c r="O50" s="42">
        <f>I50*0.21</f>
        <v>0</v>
      </c>
      <c r="P50">
        <v>3</v>
      </c>
    </row>
    <row r="51" ht="28.8">
      <c r="A51" s="36" t="s">
        <v>44</v>
      </c>
      <c r="B51" s="43"/>
      <c r="C51" s="44"/>
      <c r="D51" s="44"/>
      <c r="E51" s="38" t="s">
        <v>210</v>
      </c>
      <c r="F51" s="44"/>
      <c r="G51" s="44"/>
      <c r="H51" s="44"/>
      <c r="I51" s="44"/>
      <c r="J51" s="46"/>
    </row>
    <row r="52">
      <c r="A52" s="36" t="s">
        <v>45</v>
      </c>
      <c r="B52" s="43"/>
      <c r="C52" s="44"/>
      <c r="D52" s="44"/>
      <c r="E52" s="47" t="s">
        <v>211</v>
      </c>
      <c r="F52" s="44"/>
      <c r="G52" s="44"/>
      <c r="H52" s="44"/>
      <c r="I52" s="44"/>
      <c r="J52" s="46"/>
    </row>
    <row r="53" ht="72">
      <c r="A53" s="36" t="s">
        <v>47</v>
      </c>
      <c r="B53" s="43"/>
      <c r="C53" s="44"/>
      <c r="D53" s="44"/>
      <c r="E53" s="38" t="s">
        <v>111</v>
      </c>
      <c r="F53" s="44"/>
      <c r="G53" s="44"/>
      <c r="H53" s="44"/>
      <c r="I53" s="44"/>
      <c r="J53" s="46"/>
    </row>
    <row r="54">
      <c r="A54" s="36" t="s">
        <v>38</v>
      </c>
      <c r="B54" s="36">
        <v>12</v>
      </c>
      <c r="C54" s="37" t="s">
        <v>112</v>
      </c>
      <c r="D54" s="36"/>
      <c r="E54" s="38" t="s">
        <v>113</v>
      </c>
      <c r="F54" s="39" t="s">
        <v>89</v>
      </c>
      <c r="G54" s="40">
        <v>60.75</v>
      </c>
      <c r="H54" s="41">
        <v>0</v>
      </c>
      <c r="I54" s="41">
        <f>ROUND(G54*H54,P4)</f>
        <v>0</v>
      </c>
      <c r="J54" s="39" t="s">
        <v>43</v>
      </c>
      <c r="O54" s="42">
        <f>I54*0.21</f>
        <v>0</v>
      </c>
      <c r="P54">
        <v>3</v>
      </c>
    </row>
    <row r="55" ht="86.4">
      <c r="A55" s="36" t="s">
        <v>44</v>
      </c>
      <c r="B55" s="43"/>
      <c r="C55" s="44"/>
      <c r="D55" s="44"/>
      <c r="E55" s="38" t="s">
        <v>212</v>
      </c>
      <c r="F55" s="44"/>
      <c r="G55" s="44"/>
      <c r="H55" s="44"/>
      <c r="I55" s="44"/>
      <c r="J55" s="46"/>
    </row>
    <row r="56" ht="43.2">
      <c r="A56" s="36" t="s">
        <v>45</v>
      </c>
      <c r="B56" s="43"/>
      <c r="C56" s="44"/>
      <c r="D56" s="44"/>
      <c r="E56" s="47" t="s">
        <v>213</v>
      </c>
      <c r="F56" s="44"/>
      <c r="G56" s="44"/>
      <c r="H56" s="44"/>
      <c r="I56" s="44"/>
      <c r="J56" s="46"/>
    </row>
    <row r="57" ht="409.5">
      <c r="A57" s="36" t="s">
        <v>47</v>
      </c>
      <c r="B57" s="43"/>
      <c r="C57" s="44"/>
      <c r="D57" s="44"/>
      <c r="E57" s="38" t="s">
        <v>116</v>
      </c>
      <c r="F57" s="44"/>
      <c r="G57" s="44"/>
      <c r="H57" s="44"/>
      <c r="I57" s="44"/>
      <c r="J57" s="46"/>
    </row>
    <row r="58">
      <c r="A58" s="36" t="s">
        <v>38</v>
      </c>
      <c r="B58" s="36">
        <v>13</v>
      </c>
      <c r="C58" s="37" t="s">
        <v>117</v>
      </c>
      <c r="D58" s="36" t="s">
        <v>40</v>
      </c>
      <c r="E58" s="38" t="s">
        <v>118</v>
      </c>
      <c r="F58" s="39" t="s">
        <v>89</v>
      </c>
      <c r="G58" s="40">
        <v>67.799999999999997</v>
      </c>
      <c r="H58" s="41">
        <v>0</v>
      </c>
      <c r="I58" s="41">
        <f>ROUND(G58*H58,P4)</f>
        <v>0</v>
      </c>
      <c r="J58" s="39" t="s">
        <v>43</v>
      </c>
      <c r="O58" s="42">
        <f>I58*0.21</f>
        <v>0</v>
      </c>
      <c r="P58">
        <v>3</v>
      </c>
    </row>
    <row r="59" ht="43.2">
      <c r="A59" s="36" t="s">
        <v>44</v>
      </c>
      <c r="B59" s="43"/>
      <c r="C59" s="44"/>
      <c r="D59" s="44"/>
      <c r="E59" s="38" t="s">
        <v>119</v>
      </c>
      <c r="F59" s="44"/>
      <c r="G59" s="44"/>
      <c r="H59" s="44"/>
      <c r="I59" s="44"/>
      <c r="J59" s="46"/>
    </row>
    <row r="60" ht="43.2">
      <c r="A60" s="36" t="s">
        <v>45</v>
      </c>
      <c r="B60" s="43"/>
      <c r="C60" s="44"/>
      <c r="D60" s="44"/>
      <c r="E60" s="47" t="s">
        <v>214</v>
      </c>
      <c r="F60" s="44"/>
      <c r="G60" s="44"/>
      <c r="H60" s="44"/>
      <c r="I60" s="44"/>
      <c r="J60" s="46"/>
    </row>
    <row r="61" ht="244.8">
      <c r="A61" s="36" t="s">
        <v>47</v>
      </c>
      <c r="B61" s="43"/>
      <c r="C61" s="44"/>
      <c r="D61" s="44"/>
      <c r="E61" s="38" t="s">
        <v>121</v>
      </c>
      <c r="F61" s="44"/>
      <c r="G61" s="44"/>
      <c r="H61" s="44"/>
      <c r="I61" s="44"/>
      <c r="J61" s="46"/>
    </row>
    <row r="62">
      <c r="A62" s="36" t="s">
        <v>38</v>
      </c>
      <c r="B62" s="36">
        <v>14</v>
      </c>
      <c r="C62" s="37" t="s">
        <v>122</v>
      </c>
      <c r="D62" s="36" t="s">
        <v>40</v>
      </c>
      <c r="E62" s="38" t="s">
        <v>123</v>
      </c>
      <c r="F62" s="39" t="s">
        <v>124</v>
      </c>
      <c r="G62" s="40">
        <v>255</v>
      </c>
      <c r="H62" s="41">
        <v>0</v>
      </c>
      <c r="I62" s="41">
        <f>ROUND(G62*H62,P4)</f>
        <v>0</v>
      </c>
      <c r="J62" s="39" t="s">
        <v>43</v>
      </c>
      <c r="O62" s="42">
        <f>I62*0.21</f>
        <v>0</v>
      </c>
      <c r="P62">
        <v>3</v>
      </c>
    </row>
    <row r="63" ht="28.8">
      <c r="A63" s="36" t="s">
        <v>44</v>
      </c>
      <c r="B63" s="43"/>
      <c r="C63" s="44"/>
      <c r="D63" s="44"/>
      <c r="E63" s="38" t="s">
        <v>215</v>
      </c>
      <c r="F63" s="44"/>
      <c r="G63" s="44"/>
      <c r="H63" s="44"/>
      <c r="I63" s="44"/>
      <c r="J63" s="46"/>
    </row>
    <row r="64">
      <c r="A64" s="36" t="s">
        <v>45</v>
      </c>
      <c r="B64" s="43"/>
      <c r="C64" s="44"/>
      <c r="D64" s="44"/>
      <c r="E64" s="47" t="s">
        <v>216</v>
      </c>
      <c r="F64" s="44"/>
      <c r="G64" s="44"/>
      <c r="H64" s="44"/>
      <c r="I64" s="44"/>
      <c r="J64" s="46"/>
    </row>
    <row r="65" ht="72">
      <c r="A65" s="36" t="s">
        <v>47</v>
      </c>
      <c r="B65" s="43"/>
      <c r="C65" s="44"/>
      <c r="D65" s="44"/>
      <c r="E65" s="38" t="s">
        <v>127</v>
      </c>
      <c r="F65" s="44"/>
      <c r="G65" s="44"/>
      <c r="H65" s="44"/>
      <c r="I65" s="44"/>
      <c r="J65" s="46"/>
    </row>
    <row r="66">
      <c r="A66" s="30" t="s">
        <v>35</v>
      </c>
      <c r="B66" s="31"/>
      <c r="C66" s="32" t="s">
        <v>77</v>
      </c>
      <c r="D66" s="33"/>
      <c r="E66" s="30" t="s">
        <v>137</v>
      </c>
      <c r="F66" s="33"/>
      <c r="G66" s="33"/>
      <c r="H66" s="33"/>
      <c r="I66" s="34">
        <f>SUMIFS(I67:I70,A67:A70,"P")</f>
        <v>0</v>
      </c>
      <c r="J66" s="35"/>
    </row>
    <row r="67">
      <c r="A67" s="36" t="s">
        <v>38</v>
      </c>
      <c r="B67" s="36">
        <v>15</v>
      </c>
      <c r="C67" s="37" t="s">
        <v>138</v>
      </c>
      <c r="D67" s="36" t="s">
        <v>40</v>
      </c>
      <c r="E67" s="38" t="s">
        <v>139</v>
      </c>
      <c r="F67" s="39" t="s">
        <v>124</v>
      </c>
      <c r="G67" s="40">
        <v>127.5</v>
      </c>
      <c r="H67" s="41">
        <v>0</v>
      </c>
      <c r="I67" s="41">
        <f>ROUND(G67*H67,P4)</f>
        <v>0</v>
      </c>
      <c r="J67" s="39" t="s">
        <v>43</v>
      </c>
      <c r="O67" s="42">
        <f>I67*0.21</f>
        <v>0</v>
      </c>
      <c r="P67">
        <v>3</v>
      </c>
    </row>
    <row r="68" ht="43.2">
      <c r="A68" s="36" t="s">
        <v>44</v>
      </c>
      <c r="B68" s="43"/>
      <c r="C68" s="44"/>
      <c r="D68" s="44"/>
      <c r="E68" s="38" t="s">
        <v>217</v>
      </c>
      <c r="F68" s="44"/>
      <c r="G68" s="44"/>
      <c r="H68" s="44"/>
      <c r="I68" s="44"/>
      <c r="J68" s="46"/>
    </row>
    <row r="69">
      <c r="A69" s="36" t="s">
        <v>45</v>
      </c>
      <c r="B69" s="43"/>
      <c r="C69" s="44"/>
      <c r="D69" s="44"/>
      <c r="E69" s="47" t="s">
        <v>218</v>
      </c>
      <c r="F69" s="44"/>
      <c r="G69" s="44"/>
      <c r="H69" s="44"/>
      <c r="I69" s="44"/>
      <c r="J69" s="46"/>
    </row>
    <row r="70" ht="144">
      <c r="A70" s="36" t="s">
        <v>47</v>
      </c>
      <c r="B70" s="43"/>
      <c r="C70" s="44"/>
      <c r="D70" s="44"/>
      <c r="E70" s="38" t="s">
        <v>142</v>
      </c>
      <c r="F70" s="44"/>
      <c r="G70" s="44"/>
      <c r="H70" s="44"/>
      <c r="I70" s="44"/>
      <c r="J70" s="46"/>
    </row>
    <row r="71">
      <c r="A71" s="30" t="s">
        <v>35</v>
      </c>
      <c r="B71" s="31"/>
      <c r="C71" s="32" t="s">
        <v>143</v>
      </c>
      <c r="D71" s="33"/>
      <c r="E71" s="30" t="s">
        <v>144</v>
      </c>
      <c r="F71" s="33"/>
      <c r="G71" s="33"/>
      <c r="H71" s="33"/>
      <c r="I71" s="34">
        <f>SUMIFS(I72:I87,A72:A87,"P")</f>
        <v>0</v>
      </c>
      <c r="J71" s="35"/>
    </row>
    <row r="72">
      <c r="A72" s="36" t="s">
        <v>38</v>
      </c>
      <c r="B72" s="36">
        <v>16</v>
      </c>
      <c r="C72" s="37" t="s">
        <v>145</v>
      </c>
      <c r="D72" s="36" t="s">
        <v>40</v>
      </c>
      <c r="E72" s="38" t="s">
        <v>146</v>
      </c>
      <c r="F72" s="39" t="s">
        <v>89</v>
      </c>
      <c r="G72" s="40">
        <v>60.75</v>
      </c>
      <c r="H72" s="41">
        <v>0</v>
      </c>
      <c r="I72" s="41">
        <f>ROUND(G72*H72,P4)</f>
        <v>0</v>
      </c>
      <c r="J72" s="39" t="s">
        <v>43</v>
      </c>
      <c r="O72" s="42">
        <f>I72*0.21</f>
        <v>0</v>
      </c>
      <c r="P72">
        <v>3</v>
      </c>
    </row>
    <row r="73" ht="86.4">
      <c r="A73" s="36" t="s">
        <v>44</v>
      </c>
      <c r="B73" s="43"/>
      <c r="C73" s="44"/>
      <c r="D73" s="44"/>
      <c r="E73" s="38" t="s">
        <v>219</v>
      </c>
      <c r="F73" s="44"/>
      <c r="G73" s="44"/>
      <c r="H73" s="44"/>
      <c r="I73" s="44"/>
      <c r="J73" s="46"/>
    </row>
    <row r="74" ht="43.2">
      <c r="A74" s="36" t="s">
        <v>45</v>
      </c>
      <c r="B74" s="43"/>
      <c r="C74" s="44"/>
      <c r="D74" s="44"/>
      <c r="E74" s="47" t="s">
        <v>220</v>
      </c>
      <c r="F74" s="44"/>
      <c r="G74" s="44"/>
      <c r="H74" s="44"/>
      <c r="I74" s="44"/>
      <c r="J74" s="46"/>
    </row>
    <row r="75" ht="86.4">
      <c r="A75" s="36" t="s">
        <v>47</v>
      </c>
      <c r="B75" s="43"/>
      <c r="C75" s="44"/>
      <c r="D75" s="44"/>
      <c r="E75" s="38" t="s">
        <v>148</v>
      </c>
      <c r="F75" s="44"/>
      <c r="G75" s="44"/>
      <c r="H75" s="44"/>
      <c r="I75" s="44"/>
      <c r="J75" s="46"/>
    </row>
    <row r="76">
      <c r="A76" s="36" t="s">
        <v>38</v>
      </c>
      <c r="B76" s="36">
        <v>17</v>
      </c>
      <c r="C76" s="37" t="s">
        <v>221</v>
      </c>
      <c r="D76" s="36" t="s">
        <v>40</v>
      </c>
      <c r="E76" s="38" t="s">
        <v>222</v>
      </c>
      <c r="F76" s="39" t="s">
        <v>124</v>
      </c>
      <c r="G76" s="40">
        <v>255</v>
      </c>
      <c r="H76" s="41">
        <v>0</v>
      </c>
      <c r="I76" s="41">
        <f>ROUND(G76*H76,P4)</f>
        <v>0</v>
      </c>
      <c r="J76" s="39" t="s">
        <v>43</v>
      </c>
      <c r="O76" s="42">
        <f>I76*0.21</f>
        <v>0</v>
      </c>
      <c r="P76">
        <v>3</v>
      </c>
    </row>
    <row r="77" ht="28.8">
      <c r="A77" s="36" t="s">
        <v>44</v>
      </c>
      <c r="B77" s="43"/>
      <c r="C77" s="44"/>
      <c r="D77" s="44"/>
      <c r="E77" s="38" t="s">
        <v>223</v>
      </c>
      <c r="F77" s="44"/>
      <c r="G77" s="44"/>
      <c r="H77" s="44"/>
      <c r="I77" s="44"/>
      <c r="J77" s="46"/>
    </row>
    <row r="78">
      <c r="A78" s="36" t="s">
        <v>45</v>
      </c>
      <c r="B78" s="43"/>
      <c r="C78" s="44"/>
      <c r="D78" s="44"/>
      <c r="E78" s="47" t="s">
        <v>216</v>
      </c>
      <c r="F78" s="44"/>
      <c r="G78" s="44"/>
      <c r="H78" s="44"/>
      <c r="I78" s="44"/>
      <c r="J78" s="46"/>
    </row>
    <row r="79" ht="86.4">
      <c r="A79" s="36" t="s">
        <v>47</v>
      </c>
      <c r="B79" s="43"/>
      <c r="C79" s="44"/>
      <c r="D79" s="44"/>
      <c r="E79" s="38" t="s">
        <v>148</v>
      </c>
      <c r="F79" s="44"/>
      <c r="G79" s="44"/>
      <c r="H79" s="44"/>
      <c r="I79" s="44"/>
      <c r="J79" s="46"/>
    </row>
    <row r="80">
      <c r="A80" s="36" t="s">
        <v>38</v>
      </c>
      <c r="B80" s="36">
        <v>18</v>
      </c>
      <c r="C80" s="37" t="s">
        <v>158</v>
      </c>
      <c r="D80" s="36"/>
      <c r="E80" s="38" t="s">
        <v>159</v>
      </c>
      <c r="F80" s="39" t="s">
        <v>124</v>
      </c>
      <c r="G80" s="40">
        <v>228</v>
      </c>
      <c r="H80" s="41">
        <v>0</v>
      </c>
      <c r="I80" s="41">
        <f>ROUND(G80*H80,P4)</f>
        <v>0</v>
      </c>
      <c r="J80" s="39" t="s">
        <v>43</v>
      </c>
      <c r="O80" s="42">
        <f>I80*0.21</f>
        <v>0</v>
      </c>
      <c r="P80">
        <v>3</v>
      </c>
    </row>
    <row r="81" ht="43.2">
      <c r="A81" s="36" t="s">
        <v>44</v>
      </c>
      <c r="B81" s="43"/>
      <c r="C81" s="44"/>
      <c r="D81" s="44"/>
      <c r="E81" s="38" t="s">
        <v>224</v>
      </c>
      <c r="F81" s="44"/>
      <c r="G81" s="44"/>
      <c r="H81" s="44"/>
      <c r="I81" s="44"/>
      <c r="J81" s="46"/>
    </row>
    <row r="82" ht="43.2">
      <c r="A82" s="36" t="s">
        <v>45</v>
      </c>
      <c r="B82" s="43"/>
      <c r="C82" s="44"/>
      <c r="D82" s="44"/>
      <c r="E82" s="47" t="s">
        <v>225</v>
      </c>
      <c r="F82" s="44"/>
      <c r="G82" s="44"/>
      <c r="H82" s="44"/>
      <c r="I82" s="44"/>
      <c r="J82" s="46"/>
    </row>
    <row r="83" ht="216">
      <c r="A83" s="36" t="s">
        <v>47</v>
      </c>
      <c r="B83" s="43"/>
      <c r="C83" s="44"/>
      <c r="D83" s="44"/>
      <c r="E83" s="38" t="s">
        <v>157</v>
      </c>
      <c r="F83" s="44"/>
      <c r="G83" s="44"/>
      <c r="H83" s="44"/>
      <c r="I83" s="44"/>
      <c r="J83" s="46"/>
    </row>
    <row r="84" ht="28.8">
      <c r="A84" s="36" t="s">
        <v>38</v>
      </c>
      <c r="B84" s="36">
        <v>19</v>
      </c>
      <c r="C84" s="37" t="s">
        <v>162</v>
      </c>
      <c r="D84" s="36" t="s">
        <v>40</v>
      </c>
      <c r="E84" s="38" t="s">
        <v>163</v>
      </c>
      <c r="F84" s="39" t="s">
        <v>124</v>
      </c>
      <c r="G84" s="40">
        <v>12</v>
      </c>
      <c r="H84" s="41">
        <v>0</v>
      </c>
      <c r="I84" s="41">
        <f>ROUND(G84*H84,P4)</f>
        <v>0</v>
      </c>
      <c r="J84" s="39" t="s">
        <v>43</v>
      </c>
      <c r="O84" s="42">
        <f>I84*0.21</f>
        <v>0</v>
      </c>
      <c r="P84">
        <v>3</v>
      </c>
    </row>
    <row r="85" ht="43.2">
      <c r="A85" s="36" t="s">
        <v>44</v>
      </c>
      <c r="B85" s="43"/>
      <c r="C85" s="44"/>
      <c r="D85" s="44"/>
      <c r="E85" s="38" t="s">
        <v>226</v>
      </c>
      <c r="F85" s="44"/>
      <c r="G85" s="44"/>
      <c r="H85" s="44"/>
      <c r="I85" s="44"/>
      <c r="J85" s="46"/>
    </row>
    <row r="86">
      <c r="A86" s="36" t="s">
        <v>45</v>
      </c>
      <c r="B86" s="43"/>
      <c r="C86" s="44"/>
      <c r="D86" s="44"/>
      <c r="E86" s="47" t="s">
        <v>227</v>
      </c>
      <c r="F86" s="44"/>
      <c r="G86" s="44"/>
      <c r="H86" s="44"/>
      <c r="I86" s="44"/>
      <c r="J86" s="46"/>
    </row>
    <row r="87" ht="216">
      <c r="A87" s="36" t="s">
        <v>47</v>
      </c>
      <c r="B87" s="43"/>
      <c r="C87" s="44"/>
      <c r="D87" s="44"/>
      <c r="E87" s="38" t="s">
        <v>157</v>
      </c>
      <c r="F87" s="44"/>
      <c r="G87" s="44"/>
      <c r="H87" s="44"/>
      <c r="I87" s="44"/>
      <c r="J87" s="46"/>
    </row>
    <row r="88">
      <c r="A88" s="30" t="s">
        <v>35</v>
      </c>
      <c r="B88" s="31"/>
      <c r="C88" s="32" t="s">
        <v>165</v>
      </c>
      <c r="D88" s="33"/>
      <c r="E88" s="30" t="s">
        <v>166</v>
      </c>
      <c r="F88" s="33"/>
      <c r="G88" s="33"/>
      <c r="H88" s="33"/>
      <c r="I88" s="34">
        <f>SUMIFS(I89:I96,A89:A96,"P")</f>
        <v>0</v>
      </c>
      <c r="J88" s="35"/>
    </row>
    <row r="89">
      <c r="A89" s="36" t="s">
        <v>38</v>
      </c>
      <c r="B89" s="36">
        <v>20</v>
      </c>
      <c r="C89" s="37" t="s">
        <v>228</v>
      </c>
      <c r="D89" s="36" t="s">
        <v>40</v>
      </c>
      <c r="E89" s="38" t="s">
        <v>229</v>
      </c>
      <c r="F89" s="39" t="s">
        <v>169</v>
      </c>
      <c r="G89" s="40">
        <v>2</v>
      </c>
      <c r="H89" s="41">
        <v>0</v>
      </c>
      <c r="I89" s="41">
        <f>ROUND(G89*H89,P4)</f>
        <v>0</v>
      </c>
      <c r="J89" s="39" t="s">
        <v>43</v>
      </c>
      <c r="O89" s="42">
        <f>I89*0.21</f>
        <v>0</v>
      </c>
      <c r="P89">
        <v>3</v>
      </c>
    </row>
    <row r="90" ht="28.8">
      <c r="A90" s="36" t="s">
        <v>44</v>
      </c>
      <c r="B90" s="43"/>
      <c r="C90" s="44"/>
      <c r="D90" s="44"/>
      <c r="E90" s="38" t="s">
        <v>230</v>
      </c>
      <c r="F90" s="44"/>
      <c r="G90" s="44"/>
      <c r="H90" s="44"/>
      <c r="I90" s="44"/>
      <c r="J90" s="46"/>
    </row>
    <row r="91">
      <c r="A91" s="36" t="s">
        <v>45</v>
      </c>
      <c r="B91" s="43"/>
      <c r="C91" s="44"/>
      <c r="D91" s="44"/>
      <c r="E91" s="47" t="s">
        <v>171</v>
      </c>
      <c r="F91" s="44"/>
      <c r="G91" s="44"/>
      <c r="H91" s="44"/>
      <c r="I91" s="44"/>
      <c r="J91" s="46"/>
    </row>
    <row r="92" ht="72">
      <c r="A92" s="36" t="s">
        <v>47</v>
      </c>
      <c r="B92" s="43"/>
      <c r="C92" s="44"/>
      <c r="D92" s="44"/>
      <c r="E92" s="38" t="s">
        <v>172</v>
      </c>
      <c r="F92" s="44"/>
      <c r="G92" s="44"/>
      <c r="H92" s="44"/>
      <c r="I92" s="44"/>
      <c r="J92" s="46"/>
    </row>
    <row r="93">
      <c r="A93" s="36" t="s">
        <v>38</v>
      </c>
      <c r="B93" s="36">
        <v>21</v>
      </c>
      <c r="C93" s="37" t="s">
        <v>167</v>
      </c>
      <c r="D93" s="36" t="s">
        <v>40</v>
      </c>
      <c r="E93" s="38" t="s">
        <v>168</v>
      </c>
      <c r="F93" s="39" t="s">
        <v>169</v>
      </c>
      <c r="G93" s="40">
        <v>2</v>
      </c>
      <c r="H93" s="41">
        <v>0</v>
      </c>
      <c r="I93" s="41">
        <f>ROUND(G93*H93,P4)</f>
        <v>0</v>
      </c>
      <c r="J93" s="39" t="s">
        <v>43</v>
      </c>
      <c r="O93" s="42">
        <f>I93*0.21</f>
        <v>0</v>
      </c>
      <c r="P93">
        <v>3</v>
      </c>
    </row>
    <row r="94">
      <c r="A94" s="36" t="s">
        <v>44</v>
      </c>
      <c r="B94" s="43"/>
      <c r="C94" s="44"/>
      <c r="D94" s="44"/>
      <c r="E94" s="38" t="s">
        <v>170</v>
      </c>
      <c r="F94" s="44"/>
      <c r="G94" s="44"/>
      <c r="H94" s="44"/>
      <c r="I94" s="44"/>
      <c r="J94" s="46"/>
    </row>
    <row r="95">
      <c r="A95" s="36" t="s">
        <v>45</v>
      </c>
      <c r="B95" s="43"/>
      <c r="C95" s="44"/>
      <c r="D95" s="44"/>
      <c r="E95" s="47" t="s">
        <v>171</v>
      </c>
      <c r="F95" s="44"/>
      <c r="G95" s="44"/>
      <c r="H95" s="44"/>
      <c r="I95" s="44"/>
      <c r="J95" s="46"/>
    </row>
    <row r="96" ht="72">
      <c r="A96" s="36" t="s">
        <v>47</v>
      </c>
      <c r="B96" s="43"/>
      <c r="C96" s="44"/>
      <c r="D96" s="44"/>
      <c r="E96" s="38" t="s">
        <v>172</v>
      </c>
      <c r="F96" s="44"/>
      <c r="G96" s="44"/>
      <c r="H96" s="44"/>
      <c r="I96" s="44"/>
      <c r="J96" s="46"/>
    </row>
    <row r="97">
      <c r="A97" s="30" t="s">
        <v>35</v>
      </c>
      <c r="B97" s="31"/>
      <c r="C97" s="32" t="s">
        <v>173</v>
      </c>
      <c r="D97" s="33"/>
      <c r="E97" s="30" t="s">
        <v>174</v>
      </c>
      <c r="F97" s="33"/>
      <c r="G97" s="33"/>
      <c r="H97" s="33"/>
      <c r="I97" s="34">
        <f>SUMIFS(I98:I105,A98:A105,"P")</f>
        <v>0</v>
      </c>
      <c r="J97" s="35"/>
    </row>
    <row r="98">
      <c r="A98" s="36" t="s">
        <v>38</v>
      </c>
      <c r="B98" s="36">
        <v>22</v>
      </c>
      <c r="C98" s="37" t="s">
        <v>175</v>
      </c>
      <c r="D98" s="36" t="s">
        <v>40</v>
      </c>
      <c r="E98" s="38" t="s">
        <v>176</v>
      </c>
      <c r="F98" s="39" t="s">
        <v>104</v>
      </c>
      <c r="G98" s="40">
        <v>71</v>
      </c>
      <c r="H98" s="41">
        <v>0</v>
      </c>
      <c r="I98" s="41">
        <f>ROUND(G98*H98,P4)</f>
        <v>0</v>
      </c>
      <c r="J98" s="39" t="s">
        <v>43</v>
      </c>
      <c r="O98" s="42">
        <f>I98*0.21</f>
        <v>0</v>
      </c>
      <c r="P98">
        <v>3</v>
      </c>
    </row>
    <row r="99" ht="28.8">
      <c r="A99" s="36" t="s">
        <v>44</v>
      </c>
      <c r="B99" s="43"/>
      <c r="C99" s="44"/>
      <c r="D99" s="44"/>
      <c r="E99" s="38" t="s">
        <v>231</v>
      </c>
      <c r="F99" s="44"/>
      <c r="G99" s="44"/>
      <c r="H99" s="44"/>
      <c r="I99" s="44"/>
      <c r="J99" s="46"/>
    </row>
    <row r="100">
      <c r="A100" s="36" t="s">
        <v>45</v>
      </c>
      <c r="B100" s="43"/>
      <c r="C100" s="44"/>
      <c r="D100" s="44"/>
      <c r="E100" s="47" t="s">
        <v>232</v>
      </c>
      <c r="F100" s="44"/>
      <c r="G100" s="44"/>
      <c r="H100" s="44"/>
      <c r="I100" s="44"/>
      <c r="J100" s="46"/>
    </row>
    <row r="101" ht="86.4">
      <c r="A101" s="36" t="s">
        <v>47</v>
      </c>
      <c r="B101" s="43"/>
      <c r="C101" s="44"/>
      <c r="D101" s="44"/>
      <c r="E101" s="38" t="s">
        <v>179</v>
      </c>
      <c r="F101" s="44"/>
      <c r="G101" s="44"/>
      <c r="H101" s="44"/>
      <c r="I101" s="44"/>
      <c r="J101" s="46"/>
    </row>
    <row r="102">
      <c r="A102" s="36" t="s">
        <v>38</v>
      </c>
      <c r="B102" s="36">
        <v>23</v>
      </c>
      <c r="C102" s="37" t="s">
        <v>180</v>
      </c>
      <c r="D102" s="36" t="s">
        <v>40</v>
      </c>
      <c r="E102" s="38" t="s">
        <v>181</v>
      </c>
      <c r="F102" s="39" t="s">
        <v>104</v>
      </c>
      <c r="G102" s="40">
        <v>80.5</v>
      </c>
      <c r="H102" s="41">
        <v>0</v>
      </c>
      <c r="I102" s="41">
        <f>ROUND(G102*H102,P4)</f>
        <v>0</v>
      </c>
      <c r="J102" s="39" t="s">
        <v>43</v>
      </c>
      <c r="O102" s="42">
        <f>I102*0.21</f>
        <v>0</v>
      </c>
      <c r="P102">
        <v>3</v>
      </c>
    </row>
    <row r="103" ht="43.2">
      <c r="A103" s="36" t="s">
        <v>44</v>
      </c>
      <c r="B103" s="43"/>
      <c r="C103" s="44"/>
      <c r="D103" s="44"/>
      <c r="E103" s="38" t="s">
        <v>233</v>
      </c>
      <c r="F103" s="44"/>
      <c r="G103" s="44"/>
      <c r="H103" s="44"/>
      <c r="I103" s="44"/>
      <c r="J103" s="46"/>
    </row>
    <row r="104">
      <c r="A104" s="36" t="s">
        <v>45</v>
      </c>
      <c r="B104" s="43"/>
      <c r="C104" s="44"/>
      <c r="D104" s="44"/>
      <c r="E104" s="47" t="s">
        <v>234</v>
      </c>
      <c r="F104" s="44"/>
      <c r="G104" s="44"/>
      <c r="H104" s="44"/>
      <c r="I104" s="44"/>
      <c r="J104" s="46"/>
    </row>
    <row r="105" ht="86.4">
      <c r="A105" s="36" t="s">
        <v>47</v>
      </c>
      <c r="B105" s="48"/>
      <c r="C105" s="49"/>
      <c r="D105" s="49"/>
      <c r="E105" s="38" t="s">
        <v>179</v>
      </c>
      <c r="F105" s="49"/>
      <c r="G105" s="49"/>
      <c r="H105" s="49"/>
      <c r="I105" s="49"/>
      <c r="J10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Pakosta Přemek</dc:creator>
  <cp:lastModifiedBy>Pakosta Přemek</cp:lastModifiedBy>
  <dcterms:created xsi:type="dcterms:W3CDTF">2025-11-28T12:04:03Z</dcterms:created>
  <dcterms:modified xsi:type="dcterms:W3CDTF">2025-11-28T12:04:03Z</dcterms:modified>
</cp:coreProperties>
</file>